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390" windowHeight="4740" tabRatio="281" activeTab="0"/>
  </bookViews>
  <sheets>
    <sheet name="Side 1" sheetId="1" r:id="rId1"/>
    <sheet name="Side 2" sheetId="2" r:id="rId2"/>
    <sheet name="Side 3" sheetId="3" r:id="rId3"/>
  </sheets>
  <definedNames>
    <definedName name="bg">'Side 2'!$H$53</definedName>
    <definedName name="genfindeks">IF('Side 2'!$H$60&gt;0,'Side 2'!$H$60,'Side 2'!#REF!)</definedName>
    <definedName name="grn1">2070000/123*genfindeks</definedName>
    <definedName name="grn2">(2070+10341)*1000/123*genfindeks</definedName>
    <definedName name="grn3">(2070+10341+28940)*1000/123*genfindeks</definedName>
    <definedName name="hon1">2070000/123*genfindeks*pct1</definedName>
    <definedName name="hon2">10341000/123*genfindeks*pct2</definedName>
    <definedName name="hon3">28940000/123*genfindeks*pct3</definedName>
    <definedName name="hon4">28940000/123*genfindeks*pct3</definedName>
    <definedName name="MPCT">25%</definedName>
    <definedName name="pct1">2.5%</definedName>
    <definedName name="pct2">2%</definedName>
    <definedName name="pct3">1.5%</definedName>
    <definedName name="pct4">1.3%</definedName>
    <definedName name="side1">'Side 1'!$A$1:$J$60</definedName>
    <definedName name="side2">'Side 2'!$B$2:$M$83</definedName>
    <definedName name="side3">'Side 3'!$A$1:$G$51</definedName>
    <definedName name="_xlnm.Print_Area" localSheetId="0">'Side 1'!$A$1:$J$60</definedName>
    <definedName name="_xlnm.Print_Area" localSheetId="1">'Side 2'!$B$2:$M$83</definedName>
    <definedName name="_xlnm.Print_Area" localSheetId="2">side1,side2,side3</definedName>
    <definedName name="wrn.side1_3." hidden="1">{#N/A,#N/A,FALSE,"Side 1";#N/A,#N/A,FALSE,"Side 2";#N/A,#N/A,FALSE,"Side 3"}</definedName>
  </definedNames>
  <calcPr fullCalcOnLoad="1"/>
</workbook>
</file>

<file path=xl/sharedStrings.xml><?xml version="1.0" encoding="utf-8"?>
<sst xmlns="http://schemas.openxmlformats.org/spreadsheetml/2006/main" count="201" uniqueCount="177">
  <si>
    <t>Sendes til</t>
  </si>
  <si>
    <t>Udfyldes af kommunen</t>
  </si>
  <si>
    <t>Dato</t>
  </si>
  <si>
    <t>Journalnummer</t>
  </si>
  <si>
    <t>Ansøgning om offentlig støtte til</t>
  </si>
  <si>
    <t>ombygningsprojekt</t>
  </si>
  <si>
    <t>1. Beslutningen</t>
  </si>
  <si>
    <t>Beslutningsbetegnelse</t>
  </si>
  <si>
    <t>Etape</t>
  </si>
  <si>
    <t>Beslutningens navn</t>
  </si>
  <si>
    <t>2. Ejendommens ejer</t>
  </si>
  <si>
    <t>Navn</t>
  </si>
  <si>
    <t>Personnnummer/SE-nummer</t>
  </si>
  <si>
    <t>Adresse</t>
  </si>
  <si>
    <t>Telefonnummer</t>
  </si>
  <si>
    <t>Ejers skattepligtige status</t>
  </si>
  <si>
    <t>Skattepligtigt selskab eller andelsboligorening</t>
  </si>
  <si>
    <t>Skattepligtig person</t>
  </si>
  <si>
    <t>Ikke skattepligtig</t>
  </si>
  <si>
    <t>Byggesagsadministrator</t>
  </si>
  <si>
    <t>Teknisk rådgiver</t>
  </si>
  <si>
    <t>3. Ejendommen</t>
  </si>
  <si>
    <t>Beliggenhed (vejnavn)</t>
  </si>
  <si>
    <t>Ejendomsnummer BBR</t>
  </si>
  <si>
    <t>Matrikelbetegnelse og ejerlav</t>
  </si>
  <si>
    <t>Ejendommens art</t>
  </si>
  <si>
    <t>Andet - oplys hvilket</t>
  </si>
  <si>
    <t>4. Ombygningens hovedtal</t>
  </si>
  <si>
    <t>For boligareal</t>
  </si>
  <si>
    <t>For erhvervsareal</t>
  </si>
  <si>
    <t>Før ombygning - kr/m²</t>
  </si>
  <si>
    <t>Efter ombygning - kr/m²</t>
  </si>
  <si>
    <t>For ejerboliger oplyses:</t>
  </si>
  <si>
    <t>Ejendomsværdi før ombygning.:</t>
  </si>
  <si>
    <t>Skønnet ejendomsværdi efter ombygning.:</t>
  </si>
  <si>
    <t>I</t>
  </si>
  <si>
    <t>Bygningsdel:</t>
  </si>
  <si>
    <t>Omfang:</t>
  </si>
  <si>
    <t xml:space="preserve"> 01.</t>
  </si>
  <si>
    <t>Tagværk</t>
  </si>
  <si>
    <t xml:space="preserve"> 02.</t>
  </si>
  <si>
    <t>Kælder / fundering</t>
  </si>
  <si>
    <t xml:space="preserve"> 03.</t>
  </si>
  <si>
    <t>Facader / sokkel</t>
  </si>
  <si>
    <t xml:space="preserve"> 04.</t>
  </si>
  <si>
    <t>Vinduer</t>
  </si>
  <si>
    <t xml:space="preserve"> 05.</t>
  </si>
  <si>
    <t>Udvendige døre</t>
  </si>
  <si>
    <t xml:space="preserve"> 06.</t>
  </si>
  <si>
    <t>Trapper</t>
  </si>
  <si>
    <t xml:space="preserve"> 07.</t>
  </si>
  <si>
    <t>Porte / gennemgange</t>
  </si>
  <si>
    <t xml:space="preserve"> 08.</t>
  </si>
  <si>
    <t>Etageadskillelser</t>
  </si>
  <si>
    <t xml:space="preserve"> 09.</t>
  </si>
  <si>
    <t>WC / bad</t>
  </si>
  <si>
    <t>Køkken</t>
  </si>
  <si>
    <t>Varmeanlæg</t>
  </si>
  <si>
    <t>Afløb</t>
  </si>
  <si>
    <t>Kloak</t>
  </si>
  <si>
    <t>Gasinstallation</t>
  </si>
  <si>
    <t>Ventilation</t>
  </si>
  <si>
    <t>El / svagstrøm</t>
  </si>
  <si>
    <t>Private friarealer</t>
  </si>
  <si>
    <t>A</t>
  </si>
  <si>
    <t>HÅNDVÆRKERUDGIFTER I ALT (sum 1-19)</t>
  </si>
  <si>
    <t>B</t>
  </si>
  <si>
    <t>HÅNDVÆRKERUDGIFTER INCL. SVAMP (sum 1-19)</t>
  </si>
  <si>
    <t>C</t>
  </si>
  <si>
    <t>HÅNDVÆRKERUDGIFTER I ALT (sum 1-20)</t>
  </si>
  <si>
    <t>D</t>
  </si>
  <si>
    <t>Uforudseelige udgifter</t>
  </si>
  <si>
    <t>E</t>
  </si>
  <si>
    <t>F</t>
  </si>
  <si>
    <t>SAMLET HÅNDVÆRKERUDGIFT (sum C, D og E)</t>
  </si>
  <si>
    <t>G</t>
  </si>
  <si>
    <t>Teknikerhonorar - ombygning</t>
  </si>
  <si>
    <t>H</t>
  </si>
  <si>
    <t>Teknikerhonorar - svampeudbedring</t>
  </si>
  <si>
    <t>HÅNDVÆRKERUDGIFTER OG TEKNIKERHONORAR (sum F, G og H)</t>
  </si>
  <si>
    <t>J</t>
  </si>
  <si>
    <t>Moms af håndværkerudgifter og teknikerhonorar</t>
  </si>
  <si>
    <t>K</t>
  </si>
  <si>
    <t>Tekniske bygherreudgifter - momspligtige</t>
  </si>
  <si>
    <t>L</t>
  </si>
  <si>
    <t xml:space="preserve">Moms af tekniske bygherreudgifter </t>
  </si>
  <si>
    <t>M</t>
  </si>
  <si>
    <t>Tekniske bygherreudgifter - ikke momspligtige</t>
  </si>
  <si>
    <t>N</t>
  </si>
  <si>
    <t>O</t>
  </si>
  <si>
    <t>Administrative bygherreudgifter - momspligtige</t>
  </si>
  <si>
    <t>P</t>
  </si>
  <si>
    <t xml:space="preserve">Moms af administrative bygherreudgifter </t>
  </si>
  <si>
    <t>Q</t>
  </si>
  <si>
    <t>Administrative bygherreudgifter - ikke momspligtige</t>
  </si>
  <si>
    <t>R</t>
  </si>
  <si>
    <t>S</t>
  </si>
  <si>
    <t>Håndværkerudg., teknikerhonorar og bygherreudg. incl moms</t>
  </si>
  <si>
    <t>T</t>
  </si>
  <si>
    <t>Byggelånsrenter</t>
  </si>
  <si>
    <t>U</t>
  </si>
  <si>
    <t>Låneomkostninger</t>
  </si>
  <si>
    <t>V</t>
  </si>
  <si>
    <t>Samlede ombygningsudgifter excl. byggesagsadministration</t>
  </si>
  <si>
    <t>X</t>
  </si>
  <si>
    <t>Y</t>
  </si>
  <si>
    <t>Moms af byggesagsadministration</t>
  </si>
  <si>
    <t>Z</t>
  </si>
  <si>
    <t>SAMLEDE OMBYGNINGSUDGIFTER</t>
  </si>
  <si>
    <t>Æ</t>
  </si>
  <si>
    <t>Heraf moms i alt</t>
  </si>
  <si>
    <t>6. Areal- og boligoplysninger</t>
  </si>
  <si>
    <t>Efter ombygningen omfatter de ombyggede bygninger i alt:</t>
  </si>
  <si>
    <t>Boligareal - m²</t>
  </si>
  <si>
    <t>Erhvervsareal - m²</t>
  </si>
  <si>
    <t>Etageareal - m²</t>
  </si>
  <si>
    <t>Boliger - antal</t>
  </si>
  <si>
    <t>Erhverv - antal</t>
  </si>
  <si>
    <t>Antal boliger nedlagt</t>
  </si>
  <si>
    <t>Antal erhverv nedlagt</t>
  </si>
  <si>
    <t>Ved nedrivning</t>
  </si>
  <si>
    <t>Ved lejlighedssammenlægning</t>
  </si>
  <si>
    <t>Ved ombgn. til boligformål</t>
  </si>
  <si>
    <t>7. Beregning af den støtteberettigede ombygningsudgift</t>
  </si>
  <si>
    <t>Samlede ombygningsudgifter for ejendommen (fra punkt 5 Z)</t>
  </si>
  <si>
    <t>Støtte efter anden lovgivning - oplys hvilken:</t>
  </si>
  <si>
    <t>Indestående på udvendig vedligeholdelseskonto, jvf. bolig-</t>
  </si>
  <si>
    <t>reguleringsloven eller konto til forbedringer jvf. lejeloven</t>
  </si>
  <si>
    <t>Evt. fradrag for indestående på indvendig vedligeholdelseskonto,</t>
  </si>
  <si>
    <t>jvf. lejeloven</t>
  </si>
  <si>
    <t>Fradrag for eget ikke moms- og skatteregistreret arbejde</t>
  </si>
  <si>
    <t>Fradrag i alt</t>
  </si>
  <si>
    <t>Støtteberettiget udgift:</t>
  </si>
  <si>
    <t>8. Behov for erstatningsboliger</t>
  </si>
  <si>
    <t>I ombygningsperioden</t>
  </si>
  <si>
    <t>Antal</t>
  </si>
  <si>
    <t>Midlertidigt</t>
  </si>
  <si>
    <t>Permanent:</t>
  </si>
  <si>
    <t>For udlejningsejendomme skal der vedlægges driftsbudget, som ligger til grund for den aktuelle husleje,</t>
  </si>
  <si>
    <t>samt fortegnelse over de enkelte lejemåls størrelse og lejens fordeling på disse.</t>
  </si>
  <si>
    <t>Evt. varslede lejeforhøjelser skal ligeledes oplyses.</t>
  </si>
  <si>
    <t>Jeg erklærer, at ingen af de arbejder, der er omfattet af ansøgningen, er påbegyndt.</t>
  </si>
  <si>
    <t>Dato og underskrift</t>
  </si>
  <si>
    <t xml:space="preserve">Byggesagsadministration </t>
  </si>
  <si>
    <t xml:space="preserve">5. De budgetterede udgifter </t>
  </si>
  <si>
    <t>Bygningsfornyelse</t>
  </si>
  <si>
    <t>Udgifter</t>
  </si>
  <si>
    <t>Byggeplads udgifter til stillads</t>
  </si>
  <si>
    <t>Byggeplads øvrige udgifter</t>
  </si>
  <si>
    <t>Evt. afsat beløb ifælge specifikation</t>
  </si>
  <si>
    <t>Håndværkerudg., teknikerhonorar og tekniske bygherreudg. Inkl. moms</t>
  </si>
  <si>
    <t>Driftstab i byggeperioden.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</si>
  <si>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tagfladeareal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</si>
  <si>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</si>
  <si>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løbende meter</t>
    </r>
  </si>
  <si>
    <r>
      <t>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facadeareal</t>
    </r>
  </si>
  <si>
    <t>Antal boliger</t>
  </si>
  <si>
    <r>
      <t>m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friareal</t>
    </r>
  </si>
  <si>
    <t>9. Bilag</t>
  </si>
  <si>
    <t>10. Ejers erklæring og underskrift</t>
  </si>
  <si>
    <t>Øvrige ombygningsarb.</t>
  </si>
  <si>
    <t>Vaskekælder</t>
  </si>
  <si>
    <t>e-mail</t>
  </si>
  <si>
    <t>Privat udlejningsbolig</t>
  </si>
  <si>
    <t>Øvrige udlejningsbolig</t>
  </si>
  <si>
    <t>Privat andelsbolig</t>
  </si>
  <si>
    <t>Ejerbolig</t>
  </si>
  <si>
    <t>For ombyggede udlejningsgejendomme oplyses den årlige boligudgift pr. m² excl. varmebidrag</t>
  </si>
  <si>
    <t>Tidsplan</t>
  </si>
  <si>
    <t>Forventet opstart</t>
  </si>
  <si>
    <t>Forventet afslutning</t>
  </si>
  <si>
    <t>Odsherred Kommune</t>
  </si>
  <si>
    <t>Center for Plan og Udvikling</t>
  </si>
  <si>
    <t>Nyvej 22</t>
  </si>
  <si>
    <t>4573 Højby</t>
  </si>
  <si>
    <t>Ombygningsudgifterne er opgjort ved prisindeks 1. kv. 2013</t>
  </si>
  <si>
    <t>(efter lov om byfornyelse og udvikling af byer)</t>
  </si>
</sst>
</file>

<file path=xl/styles.xml><?xml version="1.0" encoding="utf-8"?>
<styleSheet xmlns="http://schemas.openxmlformats.org/spreadsheetml/2006/main">
  <numFmts count="5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-m\-yy"/>
    <numFmt numFmtId="181" formatCode="d\-mmm\-yy"/>
    <numFmt numFmtId="182" formatCode="d\-mmm"/>
    <numFmt numFmtId="183" formatCode="h\.mm\ AM/PM"/>
    <numFmt numFmtId="184" formatCode="h\.mm\.ss\ AM/PM"/>
    <numFmt numFmtId="185" formatCode="h\.mm"/>
    <numFmt numFmtId="186" formatCode="h\.mm\.ss"/>
    <numFmt numFmtId="187" formatCode="d\-m\-yy\ h\.mm"/>
    <numFmt numFmtId="188" formatCode="hh\.mm"/>
    <numFmt numFmtId="189" formatCode="hh\.mm\.ss"/>
    <numFmt numFmtId="190" formatCode="dd\-mm\-yy\ hh\.mm"/>
    <numFmt numFmtId="191" formatCode="#00&quot;.&quot;"/>
    <numFmt numFmtId="192" formatCode="0\ &quot;mdr.&quot;"/>
    <numFmt numFmtId="193" formatCode="0.0000"/>
    <numFmt numFmtId="194" formatCode="mm\-yy"/>
    <numFmt numFmtId="195" formatCode="00\ 00\ 00\ 00"/>
    <numFmt numFmtId="196" formatCode="#,##0\ &quot;Kr/m²&quot;"/>
    <numFmt numFmtId="197" formatCode="#,##0\ &quot;m²&quot;"/>
    <numFmt numFmtId="198" formatCode="#,##0.0_);[Red]\(#,##0.0\)"/>
    <numFmt numFmtId="199" formatCode="0.0%"/>
    <numFmt numFmtId="200" formatCode="#,##0.0"/>
    <numFmt numFmtId="201" formatCode="&quot;Ja&quot;;&quot;Ja&quot;;&quot;Nej&quot;"/>
    <numFmt numFmtId="202" formatCode="&quot;Sand&quot;;&quot;Sand&quot;;&quot;Falsk&quot;"/>
    <numFmt numFmtId="203" formatCode="&quot;Til&quot;;&quot;Til&quot;;&quot;Fra&quot;"/>
    <numFmt numFmtId="204" formatCode="[$€-2]\ #.##000_);[Red]\([$€-2]\ #.##000\)"/>
    <numFmt numFmtId="205" formatCode="#,##0\ &quot;kr&quot;\."/>
    <numFmt numFmtId="206" formatCode="&quot;Sandt&quot;;&quot;Sandt&quot;;&quot;Falsk&quot;"/>
    <numFmt numFmtId="207" formatCode="[$-406]d\.\ mmmm\ yyyy"/>
    <numFmt numFmtId="208" formatCode="[$-406]d\.\ mmmm\ yyyy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color indexed="10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Verdana"/>
      <family val="2"/>
    </font>
    <font>
      <sz val="7.5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0000"/>
      <name val="Verdana"/>
      <family val="2"/>
    </font>
    <font>
      <sz val="7.5"/>
      <color rgb="FF80808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3" borderId="2" applyNumberFormat="0" applyAlignment="0" applyProtection="0"/>
    <xf numFmtId="0" fontId="53" fillId="24" borderId="3" applyNumberFormat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9" fontId="7" fillId="0" borderId="0" applyFill="0" applyBorder="0">
      <alignment horizontal="center"/>
      <protection/>
    </xf>
    <xf numFmtId="3" fontId="6" fillId="32" borderId="9" applyNumberFormat="0" applyBorder="0">
      <alignment horizontal="center"/>
      <protection/>
    </xf>
    <xf numFmtId="3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3" borderId="0" applyNumberFormat="0" applyBorder="0" applyAlignment="0" applyProtection="0"/>
    <xf numFmtId="175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/>
    </xf>
    <xf numFmtId="0" fontId="7" fillId="34" borderId="19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2" fontId="6" fillId="0" borderId="9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18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172" fontId="6" fillId="0" borderId="18" xfId="0" applyNumberFormat="1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 locked="0"/>
    </xf>
    <xf numFmtId="0" fontId="6" fillId="35" borderId="9" xfId="0" applyFont="1" applyFill="1" applyBorder="1" applyAlignment="1" applyProtection="1">
      <alignment horizontal="center"/>
      <protection locked="0"/>
    </xf>
    <xf numFmtId="196" fontId="6" fillId="35" borderId="18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3" fontId="6" fillId="35" borderId="13" xfId="0" applyNumberFormat="1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3" fontId="4" fillId="35" borderId="25" xfId="62" applyNumberFormat="1" applyFont="1" applyFill="1" applyBorder="1" applyAlignment="1" applyProtection="1">
      <alignment/>
      <protection locked="0"/>
    </xf>
    <xf numFmtId="3" fontId="4" fillId="35" borderId="26" xfId="62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3" fontId="4" fillId="35" borderId="27" xfId="61" applyFont="1" applyFill="1" applyBorder="1" applyAlignment="1" applyProtection="1">
      <alignment/>
      <protection locked="0"/>
    </xf>
    <xf numFmtId="3" fontId="4" fillId="35" borderId="28" xfId="61" applyFont="1" applyFill="1" applyBorder="1" applyAlignment="1" applyProtection="1">
      <alignment/>
      <protection locked="0"/>
    </xf>
    <xf numFmtId="3" fontId="4" fillId="35" borderId="29" xfId="61" applyFont="1" applyFill="1" applyBorder="1" applyAlignment="1" applyProtection="1">
      <alignment/>
      <protection locked="0"/>
    </xf>
    <xf numFmtId="3" fontId="4" fillId="35" borderId="9" xfId="61" applyFont="1" applyFill="1" applyBorder="1" applyAlignment="1">
      <alignment/>
      <protection/>
    </xf>
    <xf numFmtId="3" fontId="4" fillId="35" borderId="20" xfId="61" applyFont="1" applyFill="1" applyBorder="1" applyAlignment="1" applyProtection="1">
      <alignment/>
      <protection locked="0"/>
    </xf>
    <xf numFmtId="3" fontId="4" fillId="35" borderId="9" xfId="61" applyFont="1" applyFill="1" applyBorder="1" applyAlignment="1" applyProtection="1">
      <alignment/>
      <protection locked="0"/>
    </xf>
    <xf numFmtId="3" fontId="5" fillId="35" borderId="27" xfId="61" applyFont="1" applyFill="1" applyBorder="1" applyAlignment="1" applyProtection="1">
      <alignment/>
      <protection locked="0"/>
    </xf>
    <xf numFmtId="3" fontId="4" fillId="35" borderId="21" xfId="61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/>
      <protection locked="0"/>
    </xf>
    <xf numFmtId="0" fontId="7" fillId="35" borderId="14" xfId="0" applyFont="1" applyFill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/>
      <protection locked="0"/>
    </xf>
    <xf numFmtId="0" fontId="7" fillId="35" borderId="17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7" fillId="35" borderId="16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8" xfId="0" applyFont="1" applyFill="1" applyBorder="1" applyAlignment="1" applyProtection="1">
      <alignment/>
      <protection locked="0"/>
    </xf>
    <xf numFmtId="0" fontId="7" fillId="35" borderId="13" xfId="0" applyFont="1" applyFill="1" applyBorder="1" applyAlignment="1" applyProtection="1">
      <alignment/>
      <protection locked="0"/>
    </xf>
    <xf numFmtId="0" fontId="13" fillId="36" borderId="0" xfId="0" applyFont="1" applyFill="1" applyBorder="1" applyAlignment="1">
      <alignment horizontal="center" vertical="center"/>
    </xf>
    <xf numFmtId="191" fontId="5" fillId="36" borderId="23" xfId="60" applyNumberFormat="1" applyFont="1" applyFill="1" applyBorder="1" applyAlignment="1">
      <alignment horizontal="left" vertical="center"/>
      <protection/>
    </xf>
    <xf numFmtId="191" fontId="5" fillId="36" borderId="12" xfId="60" applyNumberFormat="1" applyFont="1" applyFill="1" applyBorder="1" applyAlignment="1">
      <alignment horizontal="center" vertical="center"/>
      <protection/>
    </xf>
    <xf numFmtId="191" fontId="5" fillId="36" borderId="23" xfId="60" applyNumberFormat="1" applyFont="1" applyFill="1" applyBorder="1" applyAlignment="1">
      <alignment horizontal="center" vertical="center"/>
      <protection/>
    </xf>
    <xf numFmtId="3" fontId="5" fillId="36" borderId="9" xfId="60" applyFont="1" applyFill="1" applyBorder="1" applyAlignment="1">
      <alignment horizontal="center" vertical="center" wrapText="1"/>
      <protection/>
    </xf>
    <xf numFmtId="191" fontId="4" fillId="36" borderId="0" xfId="62" applyFont="1" applyFill="1" applyBorder="1" applyAlignment="1">
      <alignment horizontal="center"/>
      <protection/>
    </xf>
    <xf numFmtId="191" fontId="4" fillId="36" borderId="0" xfId="62" applyFont="1" applyFill="1" applyBorder="1" applyAlignment="1">
      <alignment/>
      <protection/>
    </xf>
    <xf numFmtId="3" fontId="4" fillId="36" borderId="0" xfId="61" applyFont="1" applyFill="1" applyBorder="1" applyAlignment="1">
      <alignment/>
      <protection/>
    </xf>
    <xf numFmtId="191" fontId="4" fillId="36" borderId="30" xfId="62" applyFont="1" applyFill="1" applyBorder="1" applyAlignment="1">
      <alignment/>
      <protection/>
    </xf>
    <xf numFmtId="191" fontId="5" fillId="36" borderId="23" xfId="60" applyNumberFormat="1" applyFont="1" applyFill="1" applyBorder="1" applyAlignment="1">
      <alignment horizontal="center"/>
      <protection/>
    </xf>
    <xf numFmtId="191" fontId="5" fillId="36" borderId="23" xfId="60" applyNumberFormat="1" applyFont="1" applyFill="1" applyBorder="1" applyAlignment="1">
      <alignment horizontal="left"/>
      <protection/>
    </xf>
    <xf numFmtId="191" fontId="4" fillId="36" borderId="12" xfId="62" applyFont="1" applyFill="1" applyBorder="1" applyAlignment="1">
      <alignment/>
      <protection/>
    </xf>
    <xf numFmtId="3" fontId="4" fillId="36" borderId="9" xfId="61" applyFont="1" applyFill="1" applyBorder="1" applyAlignment="1">
      <alignment/>
      <protection/>
    </xf>
    <xf numFmtId="191" fontId="4" fillId="36" borderId="23" xfId="62" applyFont="1" applyFill="1" applyBorder="1" applyAlignment="1">
      <alignment horizontal="center"/>
      <protection/>
    </xf>
    <xf numFmtId="3" fontId="5" fillId="36" borderId="12" xfId="61" applyFont="1" applyFill="1" applyBorder="1" applyAlignment="1">
      <alignment horizontal="center"/>
      <protection/>
    </xf>
    <xf numFmtId="191" fontId="4" fillId="36" borderId="29" xfId="62" applyFont="1" applyFill="1" applyBorder="1" applyAlignment="1">
      <alignment horizontal="center"/>
      <protection/>
    </xf>
    <xf numFmtId="191" fontId="4" fillId="36" borderId="23" xfId="62" applyFont="1" applyFill="1" applyBorder="1" applyAlignment="1">
      <alignment/>
      <protection/>
    </xf>
    <xf numFmtId="3" fontId="5" fillId="36" borderId="9" xfId="61" applyFont="1" applyFill="1" applyBorder="1" applyAlignment="1">
      <alignment/>
      <protection/>
    </xf>
    <xf numFmtId="191" fontId="4" fillId="36" borderId="14" xfId="62" applyFont="1" applyFill="1" applyBorder="1" applyAlignment="1">
      <alignment/>
      <protection/>
    </xf>
    <xf numFmtId="0" fontId="7" fillId="36" borderId="9" xfId="0" applyFont="1" applyFill="1" applyBorder="1" applyAlignment="1">
      <alignment horizontal="center"/>
    </xf>
    <xf numFmtId="191" fontId="4" fillId="36" borderId="30" xfId="60" applyNumberFormat="1" applyFont="1" applyFill="1" applyBorder="1" applyAlignment="1">
      <alignment horizontal="center"/>
      <protection/>
    </xf>
    <xf numFmtId="191" fontId="4" fillId="36" borderId="30" xfId="60" applyNumberFormat="1" applyFont="1" applyFill="1" applyBorder="1" applyAlignment="1">
      <alignment horizontal="left"/>
      <protection/>
    </xf>
    <xf numFmtId="191" fontId="4" fillId="36" borderId="31" xfId="62" applyFont="1" applyFill="1" applyBorder="1" applyAlignment="1">
      <alignment/>
      <protection/>
    </xf>
    <xf numFmtId="3" fontId="5" fillId="36" borderId="27" xfId="61" applyFont="1" applyFill="1" applyBorder="1" applyAlignment="1">
      <alignment/>
      <protection/>
    </xf>
    <xf numFmtId="3" fontId="4" fillId="36" borderId="32" xfId="61" applyFont="1" applyFill="1" applyBorder="1" applyAlignment="1">
      <alignment/>
      <protection/>
    </xf>
    <xf numFmtId="191" fontId="4" fillId="36" borderId="11" xfId="62" applyFont="1" applyFill="1" applyBorder="1" applyAlignment="1">
      <alignment/>
      <protection/>
    </xf>
    <xf numFmtId="191" fontId="4" fillId="36" borderId="18" xfId="62" applyFont="1" applyFill="1" applyBorder="1" applyAlignment="1">
      <alignment/>
      <protection/>
    </xf>
    <xf numFmtId="0" fontId="7" fillId="36" borderId="0" xfId="0" applyFont="1" applyFill="1" applyBorder="1" applyAlignment="1">
      <alignment horizontal="center"/>
    </xf>
    <xf numFmtId="191" fontId="4" fillId="36" borderId="0" xfId="62" applyFont="1" applyFill="1" applyBorder="1" applyAlignment="1">
      <alignment horizontal="left"/>
      <protection/>
    </xf>
    <xf numFmtId="191" fontId="4" fillId="36" borderId="23" xfId="62" applyFont="1" applyFill="1" applyBorder="1" applyAlignment="1">
      <alignment horizontal="left"/>
      <protection/>
    </xf>
    <xf numFmtId="0" fontId="7" fillId="36" borderId="23" xfId="0" applyFont="1" applyFill="1" applyBorder="1" applyAlignment="1">
      <alignment horizontal="left"/>
    </xf>
    <xf numFmtId="191" fontId="4" fillId="36" borderId="12" xfId="62" applyFont="1" applyFill="1" applyBorder="1" applyAlignment="1">
      <alignment horizontal="left"/>
      <protection/>
    </xf>
    <xf numFmtId="0" fontId="7" fillId="36" borderId="0" xfId="0" applyFont="1" applyFill="1" applyBorder="1" applyAlignment="1">
      <alignment/>
    </xf>
    <xf numFmtId="191" fontId="16" fillId="36" borderId="0" xfId="62" applyFont="1" applyFill="1" applyBorder="1" applyAlignment="1">
      <alignment/>
      <protection/>
    </xf>
    <xf numFmtId="191" fontId="17" fillId="36" borderId="0" xfId="62" applyFont="1" applyFill="1" applyBorder="1" applyAlignment="1">
      <alignment/>
      <protection/>
    </xf>
    <xf numFmtId="3" fontId="16" fillId="36" borderId="0" xfId="61" applyFont="1" applyFill="1" applyBorder="1" applyAlignment="1">
      <alignment/>
      <protection/>
    </xf>
    <xf numFmtId="9" fontId="4" fillId="36" borderId="12" xfId="57" applyFont="1" applyFill="1" applyBorder="1" applyAlignment="1">
      <alignment/>
    </xf>
    <xf numFmtId="9" fontId="4" fillId="36" borderId="0" xfId="57" applyFont="1" applyFill="1" applyBorder="1" applyAlignment="1">
      <alignment/>
    </xf>
    <xf numFmtId="9" fontId="5" fillId="36" borderId="9" xfId="57" applyFont="1" applyFill="1" applyBorder="1" applyAlignment="1">
      <alignment horizontal="center"/>
    </xf>
    <xf numFmtId="9" fontId="4" fillId="35" borderId="29" xfId="57" applyFont="1" applyFill="1" applyBorder="1" applyAlignment="1" applyProtection="1">
      <alignment/>
      <protection locked="0"/>
    </xf>
    <xf numFmtId="191" fontId="6" fillId="36" borderId="0" xfId="62" applyFont="1" applyFill="1" applyBorder="1" applyAlignment="1">
      <alignment/>
      <protection/>
    </xf>
    <xf numFmtId="191" fontId="7" fillId="36" borderId="0" xfId="62" applyFont="1" applyFill="1" applyBorder="1" applyAlignment="1">
      <alignment/>
      <protection/>
    </xf>
    <xf numFmtId="3" fontId="6" fillId="36" borderId="0" xfId="61" applyFont="1" applyFill="1" applyBorder="1" applyAlignment="1">
      <alignment/>
      <protection/>
    </xf>
    <xf numFmtId="3" fontId="4" fillId="36" borderId="0" xfId="61" applyFont="1" applyFill="1" applyBorder="1" applyAlignment="1">
      <alignment/>
      <protection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4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/>
    </xf>
    <xf numFmtId="0" fontId="7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9" fillId="34" borderId="36" xfId="0" applyFont="1" applyFill="1" applyBorder="1" applyAlignment="1">
      <alignment horizontal="center"/>
    </xf>
    <xf numFmtId="0" fontId="7" fillId="34" borderId="40" xfId="0" applyFont="1" applyFill="1" applyBorder="1" applyAlignment="1">
      <alignment/>
    </xf>
    <xf numFmtId="0" fontId="7" fillId="34" borderId="41" xfId="0" applyFont="1" applyFill="1" applyBorder="1" applyAlignment="1">
      <alignment/>
    </xf>
    <xf numFmtId="191" fontId="4" fillId="36" borderId="42" xfId="62" applyFont="1" applyFill="1" applyBorder="1" applyAlignment="1">
      <alignment/>
      <protection/>
    </xf>
    <xf numFmtId="191" fontId="4" fillId="36" borderId="43" xfId="62" applyFont="1" applyFill="1" applyBorder="1" applyAlignment="1">
      <alignment/>
      <protection/>
    </xf>
    <xf numFmtId="3" fontId="4" fillId="35" borderId="28" xfId="61" applyFont="1" applyFill="1" applyBorder="1" applyAlignment="1" applyProtection="1">
      <alignment/>
      <protection locked="0"/>
    </xf>
    <xf numFmtId="9" fontId="4" fillId="35" borderId="28" xfId="57" applyFont="1" applyFill="1" applyBorder="1" applyAlignment="1" applyProtection="1">
      <alignment/>
      <protection locked="0"/>
    </xf>
    <xf numFmtId="191" fontId="4" fillId="36" borderId="44" xfId="62" applyFont="1" applyFill="1" applyBorder="1" applyAlignment="1">
      <alignment/>
      <protection/>
    </xf>
    <xf numFmtId="191" fontId="4" fillId="36" borderId="45" xfId="62" applyFont="1" applyFill="1" applyBorder="1" applyAlignment="1">
      <alignment/>
      <protection/>
    </xf>
    <xf numFmtId="3" fontId="4" fillId="35" borderId="46" xfId="61" applyFont="1" applyFill="1" applyBorder="1" applyAlignment="1" applyProtection="1">
      <alignment/>
      <protection locked="0"/>
    </xf>
    <xf numFmtId="191" fontId="5" fillId="36" borderId="23" xfId="60" applyNumberFormat="1" applyFont="1" applyFill="1" applyBorder="1" applyAlignment="1">
      <alignment horizontal="left"/>
      <protection/>
    </xf>
    <xf numFmtId="191" fontId="4" fillId="36" borderId="12" xfId="62" applyFont="1" applyFill="1" applyBorder="1" applyAlignment="1">
      <alignment/>
      <protection/>
    </xf>
    <xf numFmtId="3" fontId="4" fillId="36" borderId="9" xfId="61" applyFont="1" applyFill="1" applyBorder="1" applyAlignment="1">
      <alignment/>
      <protection/>
    </xf>
    <xf numFmtId="191" fontId="19" fillId="36" borderId="0" xfId="62" applyFont="1" applyFill="1" applyBorder="1" applyAlignment="1">
      <alignment/>
      <protection/>
    </xf>
    <xf numFmtId="191" fontId="20" fillId="36" borderId="0" xfId="62" applyFont="1" applyFill="1" applyBorder="1" applyAlignment="1">
      <alignment/>
      <protection/>
    </xf>
    <xf numFmtId="3" fontId="18" fillId="36" borderId="0" xfId="61" applyFont="1" applyFill="1" applyBorder="1" applyAlignment="1">
      <alignment/>
      <protection/>
    </xf>
    <xf numFmtId="200" fontId="19" fillId="36" borderId="0" xfId="61" applyNumberFormat="1" applyFont="1" applyFill="1" applyBorder="1" applyAlignment="1">
      <alignment/>
      <protection/>
    </xf>
    <xf numFmtId="3" fontId="19" fillId="36" borderId="0" xfId="61" applyFont="1" applyFill="1" applyBorder="1" applyAlignment="1">
      <alignment/>
      <protection/>
    </xf>
    <xf numFmtId="191" fontId="4" fillId="36" borderId="28" xfId="6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4" fillId="36" borderId="0" xfId="61" applyFont="1" applyFill="1" applyBorder="1" applyAlignment="1">
      <alignment horizontal="center"/>
      <protection/>
    </xf>
    <xf numFmtId="0" fontId="6" fillId="36" borderId="0" xfId="0" applyFont="1" applyFill="1" applyBorder="1" applyAlignment="1">
      <alignment horizontal="right"/>
    </xf>
    <xf numFmtId="191" fontId="14" fillId="36" borderId="0" xfId="62" applyFont="1" applyFill="1" applyBorder="1" applyAlignment="1">
      <alignment horizontal="left"/>
      <protection/>
    </xf>
    <xf numFmtId="9" fontId="4" fillId="35" borderId="27" xfId="57" applyFont="1" applyFill="1" applyBorder="1" applyAlignment="1" applyProtection="1">
      <alignment/>
      <protection locked="0"/>
    </xf>
    <xf numFmtId="3" fontId="5" fillId="36" borderId="0" xfId="60" applyFont="1" applyFill="1" applyBorder="1" applyAlignment="1">
      <alignment horizontal="center" vertical="center" wrapText="1"/>
      <protection/>
    </xf>
    <xf numFmtId="9" fontId="4" fillId="35" borderId="0" xfId="57" applyFont="1" applyFill="1" applyBorder="1" applyAlignment="1" applyProtection="1">
      <alignment/>
      <protection locked="0"/>
    </xf>
    <xf numFmtId="3" fontId="4" fillId="35" borderId="0" xfId="61" applyFont="1" applyFill="1" applyBorder="1" applyAlignment="1" applyProtection="1">
      <alignment/>
      <protection locked="0"/>
    </xf>
    <xf numFmtId="9" fontId="4" fillId="35" borderId="0" xfId="57" applyFont="1" applyFill="1" applyBorder="1" applyAlignment="1" applyProtection="1">
      <alignment/>
      <protection locked="0"/>
    </xf>
    <xf numFmtId="9" fontId="4" fillId="36" borderId="0" xfId="57" applyFont="1" applyFill="1" applyBorder="1" applyAlignment="1">
      <alignment/>
    </xf>
    <xf numFmtId="9" fontId="5" fillId="36" borderId="0" xfId="57" applyFont="1" applyFill="1" applyBorder="1" applyAlignment="1">
      <alignment horizontal="center"/>
    </xf>
    <xf numFmtId="9" fontId="5" fillId="36" borderId="0" xfId="57" applyFont="1" applyFill="1" applyBorder="1" applyAlignment="1">
      <alignment horizontal="right"/>
    </xf>
    <xf numFmtId="3" fontId="5" fillId="36" borderId="0" xfId="61" applyFont="1" applyFill="1" applyBorder="1" applyAlignment="1">
      <alignment/>
      <protection/>
    </xf>
    <xf numFmtId="3" fontId="5" fillId="35" borderId="0" xfId="61" applyFont="1" applyFill="1" applyBorder="1" applyAlignment="1" applyProtection="1">
      <alignment/>
      <protection locked="0"/>
    </xf>
    <xf numFmtId="3" fontId="4" fillId="35" borderId="0" xfId="61" applyFont="1" applyFill="1" applyBorder="1" applyAlignment="1">
      <alignment/>
      <protection/>
    </xf>
    <xf numFmtId="0" fontId="9" fillId="36" borderId="0" xfId="0" applyFont="1" applyFill="1" applyBorder="1" applyAlignment="1">
      <alignment horizontal="center"/>
    </xf>
    <xf numFmtId="0" fontId="6" fillId="35" borderId="0" xfId="0" applyFont="1" applyFill="1" applyBorder="1" applyAlignment="1" applyProtection="1">
      <alignment horizontal="center"/>
      <protection locked="0"/>
    </xf>
    <xf numFmtId="9" fontId="5" fillId="35" borderId="0" xfId="57" applyFont="1" applyFill="1" applyBorder="1" applyAlignment="1">
      <alignment horizontal="right"/>
    </xf>
    <xf numFmtId="9" fontId="5" fillId="35" borderId="0" xfId="57" applyFont="1" applyFill="1" applyBorder="1" applyAlignment="1">
      <alignment/>
    </xf>
    <xf numFmtId="0" fontId="21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95" fontId="8" fillId="0" borderId="23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/>
      <protection/>
    </xf>
    <xf numFmtId="195" fontId="8" fillId="0" borderId="12" xfId="0" applyNumberFormat="1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 locked="0"/>
    </xf>
    <xf numFmtId="195" fontId="8" fillId="0" borderId="9" xfId="0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91" fontId="4" fillId="36" borderId="27" xfId="62" applyFont="1" applyFill="1" applyBorder="1" applyAlignment="1">
      <alignment horizontal="center"/>
      <protection/>
    </xf>
    <xf numFmtId="191" fontId="4" fillId="36" borderId="30" xfId="62" applyFont="1" applyFill="1" applyBorder="1" applyAlignment="1">
      <alignment/>
      <protection/>
    </xf>
    <xf numFmtId="191" fontId="4" fillId="36" borderId="46" xfId="62" applyFont="1" applyFill="1" applyBorder="1" applyAlignment="1">
      <alignment horizontal="center"/>
      <protection/>
    </xf>
    <xf numFmtId="3" fontId="5" fillId="0" borderId="47" xfId="60" applyFont="1" applyFill="1" applyBorder="1" applyAlignment="1">
      <alignment horizontal="right"/>
      <protection/>
    </xf>
    <xf numFmtId="191" fontId="4" fillId="36" borderId="15" xfId="62" applyFont="1" applyFill="1" applyBorder="1" applyAlignment="1">
      <alignment/>
      <protection/>
    </xf>
    <xf numFmtId="191" fontId="14" fillId="36" borderId="16" xfId="62" applyFont="1" applyFill="1" applyBorder="1" applyAlignment="1">
      <alignment horizontal="left"/>
      <protection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205" fontId="0" fillId="0" borderId="0" xfId="0" applyNumberFormat="1" applyFill="1" applyAlignment="1">
      <alignment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>
      <alignment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205" fontId="6" fillId="35" borderId="11" xfId="0" applyNumberFormat="1" applyFont="1" applyFill="1" applyBorder="1" applyAlignment="1" applyProtection="1">
      <alignment/>
      <protection locked="0"/>
    </xf>
    <xf numFmtId="205" fontId="7" fillId="0" borderId="19" xfId="0" applyNumberFormat="1" applyFont="1" applyFill="1" applyBorder="1" applyAlignment="1">
      <alignment/>
    </xf>
    <xf numFmtId="205" fontId="6" fillId="35" borderId="23" xfId="0" applyNumberFormat="1" applyFont="1" applyFill="1" applyBorder="1" applyAlignment="1" applyProtection="1">
      <alignment/>
      <protection locked="0"/>
    </xf>
    <xf numFmtId="205" fontId="6" fillId="0" borderId="23" xfId="0" applyNumberFormat="1" applyFont="1" applyFill="1" applyBorder="1" applyAlignment="1">
      <alignment/>
    </xf>
    <xf numFmtId="1" fontId="4" fillId="35" borderId="28" xfId="57" applyNumberFormat="1" applyFont="1" applyFill="1" applyBorder="1" applyAlignment="1" applyProtection="1">
      <alignment/>
      <protection locked="0"/>
    </xf>
    <xf numFmtId="3" fontId="4" fillId="35" borderId="26" xfId="62" applyNumberFormat="1" applyFont="1" applyFill="1" applyBorder="1" applyAlignment="1" applyProtection="1">
      <alignment/>
      <protection locked="0"/>
    </xf>
    <xf numFmtId="191" fontId="4" fillId="36" borderId="42" xfId="6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191" fontId="4" fillId="0" borderId="30" xfId="62" applyFont="1" applyFill="1" applyBorder="1" applyAlignment="1">
      <alignment/>
      <protection/>
    </xf>
    <xf numFmtId="191" fontId="4" fillId="0" borderId="48" xfId="62" applyFont="1" applyFill="1" applyBorder="1" applyAlignment="1">
      <alignment/>
      <protection/>
    </xf>
    <xf numFmtId="191" fontId="4" fillId="0" borderId="42" xfId="62" applyFont="1" applyFill="1" applyBorder="1" applyAlignment="1">
      <alignment/>
      <protection/>
    </xf>
    <xf numFmtId="191" fontId="4" fillId="0" borderId="43" xfId="62" applyFont="1" applyFill="1" applyBorder="1" applyAlignment="1">
      <alignment/>
      <protection/>
    </xf>
    <xf numFmtId="0" fontId="6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Continuous" vertical="center"/>
    </xf>
    <xf numFmtId="0" fontId="11" fillId="34" borderId="18" xfId="0" applyFont="1" applyFill="1" applyBorder="1" applyAlignment="1">
      <alignment horizontal="centerContinuous" vertical="center"/>
    </xf>
    <xf numFmtId="0" fontId="6" fillId="34" borderId="18" xfId="0" applyFont="1" applyFill="1" applyBorder="1" applyAlignment="1">
      <alignment horizontal="centerContinuous" vertical="center"/>
    </xf>
    <xf numFmtId="3" fontId="4" fillId="0" borderId="49" xfId="61" applyFont="1" applyFill="1" applyBorder="1" applyAlignment="1" applyProtection="1">
      <alignment/>
      <protection locked="0"/>
    </xf>
    <xf numFmtId="3" fontId="4" fillId="0" borderId="50" xfId="61" applyFont="1" applyFill="1" applyBorder="1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6" fillId="37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left"/>
    </xf>
    <xf numFmtId="0" fontId="5" fillId="37" borderId="0" xfId="0" applyFont="1" applyFill="1" applyBorder="1" applyAlignment="1" applyProtection="1">
      <alignment horizontal="center"/>
      <protection locked="0"/>
    </xf>
    <xf numFmtId="2" fontId="5" fillId="37" borderId="0" xfId="0" applyNumberFormat="1" applyFont="1" applyFill="1" applyBorder="1" applyAlignment="1" applyProtection="1">
      <alignment horizontal="center"/>
      <protection locked="0"/>
    </xf>
    <xf numFmtId="0" fontId="9" fillId="34" borderId="37" xfId="0" applyFont="1" applyFill="1" applyBorder="1" applyAlignment="1">
      <alignment/>
    </xf>
    <xf numFmtId="0" fontId="63" fillId="0" borderId="0" xfId="0" applyFont="1" applyAlignment="1">
      <alignment/>
    </xf>
    <xf numFmtId="195" fontId="6" fillId="0" borderId="1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3" fillId="0" borderId="14" xfId="0" applyFont="1" applyBorder="1" applyAlignment="1">
      <alignment vertical="center"/>
    </xf>
    <xf numFmtId="208" fontId="7" fillId="0" borderId="18" xfId="0" applyNumberFormat="1" applyFont="1" applyFill="1" applyBorder="1" applyAlignment="1">
      <alignment/>
    </xf>
    <xf numFmtId="0" fontId="7" fillId="0" borderId="9" xfId="0" applyFont="1" applyFill="1" applyBorder="1" applyAlignment="1" applyProtection="1">
      <alignment horizontal="center"/>
      <protection locked="0"/>
    </xf>
    <xf numFmtId="3" fontId="4" fillId="35" borderId="51" xfId="62" applyNumberFormat="1" applyFont="1" applyFill="1" applyBorder="1" applyAlignment="1" applyProtection="1">
      <alignment/>
      <protection locked="0"/>
    </xf>
    <xf numFmtId="3" fontId="7" fillId="0" borderId="50" xfId="61" applyFont="1" applyFill="1" applyBorder="1" applyAlignment="1" applyProtection="1">
      <alignment/>
      <protection locked="0"/>
    </xf>
    <xf numFmtId="3" fontId="7" fillId="0" borderId="52" xfId="61" applyFont="1" applyFill="1" applyBorder="1" applyAlignment="1" applyProtection="1">
      <alignment/>
      <protection locked="0"/>
    </xf>
    <xf numFmtId="3" fontId="7" fillId="0" borderId="47" xfId="61" applyFont="1" applyFill="1" applyBorder="1" applyAlignment="1">
      <alignment/>
      <protection/>
    </xf>
    <xf numFmtId="3" fontId="7" fillId="36" borderId="0" xfId="61" applyFont="1" applyFill="1" applyBorder="1" applyAlignment="1">
      <alignment/>
      <protection/>
    </xf>
    <xf numFmtId="3" fontId="7" fillId="0" borderId="53" xfId="61" applyFont="1" applyFill="1" applyBorder="1" applyAlignment="1" applyProtection="1">
      <alignment/>
      <protection locked="0"/>
    </xf>
    <xf numFmtId="3" fontId="7" fillId="0" borderId="32" xfId="61" applyFont="1" applyFill="1" applyBorder="1" applyAlignment="1" applyProtection="1">
      <alignment/>
      <protection locked="0"/>
    </xf>
    <xf numFmtId="3" fontId="7" fillId="0" borderId="54" xfId="61" applyFont="1" applyFill="1" applyBorder="1" applyAlignment="1" applyProtection="1">
      <alignment/>
      <protection locked="0"/>
    </xf>
    <xf numFmtId="3" fontId="7" fillId="0" borderId="55" xfId="61" applyFont="1" applyFill="1" applyBorder="1" applyAlignment="1">
      <alignment/>
      <protection/>
    </xf>
    <xf numFmtId="3" fontId="7" fillId="0" borderId="55" xfId="61" applyFont="1" applyFill="1" applyBorder="1" applyAlignment="1" applyProtection="1">
      <alignment/>
      <protection locked="0"/>
    </xf>
    <xf numFmtId="3" fontId="7" fillId="0" borderId="0" xfId="61" applyFont="1" applyFill="1" applyBorder="1" applyAlignment="1">
      <alignment/>
      <protection/>
    </xf>
    <xf numFmtId="3" fontId="7" fillId="0" borderId="56" xfId="61" applyFont="1" applyFill="1" applyBorder="1" applyAlignment="1" applyProtection="1">
      <alignment/>
      <protection locked="0"/>
    </xf>
    <xf numFmtId="3" fontId="7" fillId="0" borderId="32" xfId="61" applyFont="1" applyFill="1" applyBorder="1" applyAlignment="1">
      <alignment/>
      <protection/>
    </xf>
    <xf numFmtId="3" fontId="7" fillId="0" borderId="57" xfId="61" applyFont="1" applyFill="1" applyBorder="1" applyAlignment="1" applyProtection="1">
      <alignment/>
      <protection locked="0"/>
    </xf>
    <xf numFmtId="3" fontId="7" fillId="0" borderId="58" xfId="61" applyFont="1" applyFill="1" applyBorder="1" applyAlignment="1" applyProtection="1">
      <alignment/>
      <protection locked="0"/>
    </xf>
    <xf numFmtId="3" fontId="7" fillId="36" borderId="59" xfId="61" applyFont="1" applyFill="1" applyBorder="1" applyAlignment="1">
      <alignment/>
      <protection/>
    </xf>
    <xf numFmtId="3" fontId="7" fillId="0" borderId="58" xfId="61" applyFont="1" applyFill="1" applyBorder="1" applyAlignment="1">
      <alignment horizontal="center"/>
      <protection/>
    </xf>
    <xf numFmtId="3" fontId="7" fillId="0" borderId="47" xfId="60" applyFont="1" applyFill="1" applyBorder="1" applyAlignment="1">
      <alignment horizontal="right"/>
      <protection/>
    </xf>
    <xf numFmtId="1" fontId="4" fillId="35" borderId="46" xfId="57" applyNumberFormat="1" applyFont="1" applyFill="1" applyBorder="1" applyAlignment="1" applyProtection="1">
      <alignment/>
      <protection locked="0"/>
    </xf>
    <xf numFmtId="1" fontId="4" fillId="35" borderId="28" xfId="57" applyNumberFormat="1" applyFont="1" applyFill="1" applyBorder="1" applyAlignment="1" applyProtection="1">
      <alignment/>
      <protection locked="0"/>
    </xf>
    <xf numFmtId="191" fontId="5" fillId="0" borderId="59" xfId="60" applyNumberFormat="1" applyFont="1" applyFill="1" applyBorder="1" applyAlignment="1">
      <alignment horizontal="center" vertical="center" wrapText="1"/>
      <protection/>
    </xf>
    <xf numFmtId="49" fontId="6" fillId="35" borderId="11" xfId="0" applyNumberFormat="1" applyFont="1" applyFill="1" applyBorder="1" applyAlignment="1" applyProtection="1">
      <alignment horizontal="center"/>
      <protection locked="0"/>
    </xf>
    <xf numFmtId="49" fontId="6" fillId="35" borderId="21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195" fontId="6" fillId="0" borderId="13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191" fontId="4" fillId="36" borderId="17" xfId="62" applyFont="1" applyFill="1" applyBorder="1" applyAlignment="1">
      <alignment/>
      <protection/>
    </xf>
    <xf numFmtId="191" fontId="5" fillId="0" borderId="60" xfId="60" applyNumberFormat="1" applyFont="1" applyFill="1" applyBorder="1" applyAlignment="1">
      <alignment horizontal="center"/>
      <protection/>
    </xf>
    <xf numFmtId="191" fontId="5" fillId="0" borderId="60" xfId="60" applyNumberFormat="1" applyFont="1" applyFill="1" applyBorder="1" applyAlignment="1">
      <alignment horizontal="left"/>
      <protection/>
    </xf>
    <xf numFmtId="191" fontId="5" fillId="0" borderId="61" xfId="62" applyFont="1" applyFill="1" applyBorder="1" applyAlignment="1">
      <alignment/>
      <protection/>
    </xf>
    <xf numFmtId="3" fontId="5" fillId="0" borderId="62" xfId="61" applyFont="1" applyFill="1" applyBorder="1" applyAlignment="1">
      <alignment/>
      <protection/>
    </xf>
    <xf numFmtId="0" fontId="7" fillId="36" borderId="21" xfId="0" applyFont="1" applyFill="1" applyBorder="1" applyAlignment="1">
      <alignment horizontal="center"/>
    </xf>
    <xf numFmtId="191" fontId="5" fillId="36" borderId="60" xfId="60" applyNumberFormat="1" applyFont="1" applyFill="1" applyBorder="1" applyAlignment="1">
      <alignment horizontal="center"/>
      <protection/>
    </xf>
    <xf numFmtId="191" fontId="5" fillId="36" borderId="60" xfId="60" applyNumberFormat="1" applyFont="1" applyFill="1" applyBorder="1" applyAlignment="1">
      <alignment horizontal="left"/>
      <protection/>
    </xf>
    <xf numFmtId="191" fontId="4" fillId="36" borderId="61" xfId="62" applyFont="1" applyFill="1" applyBorder="1" applyAlignment="1">
      <alignment/>
      <protection/>
    </xf>
    <xf numFmtId="3" fontId="5" fillId="36" borderId="62" xfId="61" applyFont="1" applyFill="1" applyBorder="1" applyAlignment="1">
      <alignment/>
      <protection/>
    </xf>
    <xf numFmtId="191" fontId="4" fillId="36" borderId="63" xfId="60" applyNumberFormat="1" applyFont="1" applyFill="1" applyBorder="1" applyAlignment="1">
      <alignment horizontal="center"/>
      <protection/>
    </xf>
    <xf numFmtId="191" fontId="4" fillId="36" borderId="63" xfId="60" applyNumberFormat="1" applyFont="1" applyFill="1" applyBorder="1" applyAlignment="1">
      <alignment horizontal="left"/>
      <protection/>
    </xf>
    <xf numFmtId="191" fontId="4" fillId="36" borderId="64" xfId="62" applyFont="1" applyFill="1" applyBorder="1" applyAlignment="1">
      <alignment/>
      <protection/>
    </xf>
    <xf numFmtId="3" fontId="7" fillId="0" borderId="65" xfId="61" applyFont="1" applyFill="1" applyBorder="1" applyAlignment="1">
      <alignment/>
      <protection/>
    </xf>
    <xf numFmtId="3" fontId="5" fillId="36" borderId="66" xfId="61" applyFont="1" applyFill="1" applyBorder="1" applyAlignment="1">
      <alignment/>
      <protection/>
    </xf>
    <xf numFmtId="0" fontId="7" fillId="0" borderId="62" xfId="0" applyFont="1" applyFill="1" applyBorder="1" applyAlignment="1">
      <alignment horizontal="center"/>
    </xf>
    <xf numFmtId="191" fontId="5" fillId="0" borderId="61" xfId="60" applyNumberFormat="1" applyFont="1" applyFill="1" applyBorder="1">
      <alignment horizontal="center"/>
      <protection/>
    </xf>
    <xf numFmtId="191" fontId="4" fillId="36" borderId="21" xfId="62" applyFont="1" applyFill="1" applyBorder="1" applyAlignment="1">
      <alignment horizontal="center"/>
      <protection/>
    </xf>
    <xf numFmtId="9" fontId="4" fillId="35" borderId="21" xfId="57" applyFont="1" applyFill="1" applyBorder="1" applyAlignment="1" applyProtection="1">
      <alignment/>
      <protection locked="0"/>
    </xf>
    <xf numFmtId="191" fontId="5" fillId="36" borderId="61" xfId="60" applyNumberFormat="1" applyFont="1" applyFill="1" applyBorder="1" applyAlignment="1">
      <alignment horizontal="left"/>
      <protection/>
    </xf>
    <xf numFmtId="3" fontId="5" fillId="36" borderId="62" xfId="60" applyFont="1" applyFill="1" applyBorder="1" applyAlignment="1">
      <alignment horizontal="right"/>
      <protection/>
    </xf>
    <xf numFmtId="0" fontId="12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7" fillId="36" borderId="67" xfId="0" applyFont="1" applyFill="1" applyBorder="1" applyAlignment="1">
      <alignment horizontal="center"/>
    </xf>
    <xf numFmtId="191" fontId="4" fillId="36" borderId="68" xfId="62" applyFont="1" applyFill="1" applyBorder="1" applyAlignment="1">
      <alignment/>
      <protection/>
    </xf>
    <xf numFmtId="191" fontId="4" fillId="36" borderId="69" xfId="62" applyFont="1" applyFill="1" applyBorder="1" applyAlignment="1">
      <alignment/>
      <protection/>
    </xf>
    <xf numFmtId="3" fontId="4" fillId="35" borderId="67" xfId="61" applyFont="1" applyFill="1" applyBorder="1" applyAlignment="1" applyProtection="1">
      <alignment/>
      <protection locked="0"/>
    </xf>
    <xf numFmtId="0" fontId="7" fillId="34" borderId="14" xfId="0" applyFont="1" applyFill="1" applyBorder="1" applyAlignment="1">
      <alignment horizontal="right"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51" fillId="0" borderId="11" xfId="42" applyFill="1" applyBorder="1" applyAlignment="1" applyProtection="1">
      <alignment horizontal="center"/>
      <protection/>
    </xf>
    <xf numFmtId="208" fontId="7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</cellXfs>
  <cellStyles count="53">
    <cellStyle name="Normal" xfId="0"/>
    <cellStyle name="Comma" xfId="15"/>
    <cellStyle name="20 % - Markeringsfarve1" xfId="16"/>
    <cellStyle name="20 % - Markeringsfarve2" xfId="17"/>
    <cellStyle name="20 % - Markeringsfarve3" xfId="18"/>
    <cellStyle name="20 % - Markeringsfarve4" xfId="19"/>
    <cellStyle name="20 % - Markeringsfarve5" xfId="20"/>
    <cellStyle name="20 % - Markeringsfarve6" xfId="21"/>
    <cellStyle name="40 % - Markeringsfarve1" xfId="22"/>
    <cellStyle name="40 % - Markeringsfarve2" xfId="23"/>
    <cellStyle name="40 % - Markeringsfarve3" xfId="24"/>
    <cellStyle name="40 % - Markeringsfarve4" xfId="25"/>
    <cellStyle name="40 % - Markeringsfarve5" xfId="26"/>
    <cellStyle name="40 % - Markeringsfarve6" xfId="27"/>
    <cellStyle name="60 % - Markeringsfarve1" xfId="28"/>
    <cellStyle name="60 % - Markeringsfarve2" xfId="29"/>
    <cellStyle name="60 % - Markeringsfarve3" xfId="30"/>
    <cellStyle name="60 % - Markeringsfarve4" xfId="31"/>
    <cellStyle name="60 % - Markeringsfarve5" xfId="32"/>
    <cellStyle name="60 % - Markeringsfarve6" xfId="33"/>
    <cellStyle name="Advarselstekst" xfId="34"/>
    <cellStyle name="Bemærk!" xfId="35"/>
    <cellStyle name="Beregning" xfId="36"/>
    <cellStyle name="Followed Hyperlink" xfId="37"/>
    <cellStyle name="Comma [0]" xfId="38"/>
    <cellStyle name="Currency [0]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skema%" xfId="59"/>
    <cellStyle name="skemaoverskr" xfId="60"/>
    <cellStyle name="skematal" xfId="61"/>
    <cellStyle name="skematekst" xfId="62"/>
    <cellStyle name="Titel" xfId="63"/>
    <cellStyle name="Total" xfId="64"/>
    <cellStyle name="Ugyldig" xfId="65"/>
    <cellStyle name="Currenc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0</xdr:rowOff>
    </xdr:from>
    <xdr:to>
      <xdr:col>8</xdr:col>
      <xdr:colOff>1209675</xdr:colOff>
      <xdr:row>0</xdr:row>
      <xdr:rowOff>600075</xdr:rowOff>
    </xdr:to>
    <xdr:pic>
      <xdr:nvPicPr>
        <xdr:cNvPr id="1" name="Billede 3" descr="Odsherred-byvaaben_lill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PageLayoutView="0" workbookViewId="0" topLeftCell="A1">
      <selection activeCell="M25" sqref="M25"/>
    </sheetView>
  </sheetViews>
  <sheetFormatPr defaultColWidth="9.140625" defaultRowHeight="12.75"/>
  <cols>
    <col min="1" max="1" width="2.7109375" style="65" customWidth="1"/>
    <col min="2" max="2" width="3.7109375" style="65" customWidth="1"/>
    <col min="3" max="3" width="18.7109375" style="65" customWidth="1"/>
    <col min="4" max="4" width="3.7109375" style="65" customWidth="1"/>
    <col min="5" max="5" width="19.57421875" style="65" customWidth="1"/>
    <col min="6" max="6" width="3.7109375" style="65" customWidth="1"/>
    <col min="7" max="7" width="14.7109375" style="65" customWidth="1"/>
    <col min="8" max="8" width="3.7109375" style="65" customWidth="1"/>
    <col min="9" max="9" width="22.7109375" style="65" customWidth="1"/>
    <col min="10" max="10" width="2.7109375" style="65" customWidth="1"/>
    <col min="11" max="16384" width="9.140625" style="65" customWidth="1"/>
  </cols>
  <sheetData>
    <row r="1" spans="1:10" ht="55.5" customHeight="1">
      <c r="A1" s="23"/>
      <c r="B1" s="24"/>
      <c r="C1" s="24"/>
      <c r="D1" s="24"/>
      <c r="E1" s="24"/>
      <c r="F1" s="8"/>
      <c r="G1" s="8"/>
      <c r="H1" s="8"/>
      <c r="I1" s="358"/>
      <c r="J1" s="28"/>
    </row>
    <row r="2" spans="1:10" ht="15.75">
      <c r="A2" s="11"/>
      <c r="B2" s="5"/>
      <c r="C2" s="5"/>
      <c r="D2" s="5"/>
      <c r="E2" s="5"/>
      <c r="F2" s="34"/>
      <c r="G2" s="34"/>
      <c r="H2" s="34"/>
      <c r="I2" s="82"/>
      <c r="J2" s="29"/>
    </row>
    <row r="3" spans="1:10" ht="12.75">
      <c r="A3" s="11"/>
      <c r="B3" s="207" t="s">
        <v>0</v>
      </c>
      <c r="C3" s="67"/>
      <c r="D3" s="67"/>
      <c r="E3" s="67"/>
      <c r="F3" s="208" t="s">
        <v>1</v>
      </c>
      <c r="G3" s="209"/>
      <c r="H3" s="209"/>
      <c r="I3" s="210"/>
      <c r="J3" s="29"/>
    </row>
    <row r="4" spans="1:10" ht="12.75">
      <c r="A4" s="32"/>
      <c r="B4" s="39"/>
      <c r="C4" s="40"/>
      <c r="D4" s="40"/>
      <c r="E4" s="40"/>
      <c r="F4" s="47" t="s">
        <v>2</v>
      </c>
      <c r="G4" s="41"/>
      <c r="H4" s="48" t="s">
        <v>3</v>
      </c>
      <c r="I4" s="37"/>
      <c r="J4" s="42"/>
    </row>
    <row r="5" spans="1:10" ht="15.75" customHeight="1">
      <c r="A5" s="11"/>
      <c r="B5" s="14"/>
      <c r="C5" s="204" t="s">
        <v>171</v>
      </c>
      <c r="D5" s="15"/>
      <c r="E5" s="15"/>
      <c r="F5" s="35"/>
      <c r="G5" s="56"/>
      <c r="H5" s="35"/>
      <c r="I5" s="55"/>
      <c r="J5" s="29"/>
    </row>
    <row r="6" spans="1:10" ht="15.75" customHeight="1">
      <c r="A6" s="11"/>
      <c r="B6" s="14"/>
      <c r="C6" s="204" t="s">
        <v>172</v>
      </c>
      <c r="D6" s="15"/>
      <c r="E6" s="15"/>
      <c r="F6" s="211"/>
      <c r="G6" s="212"/>
      <c r="H6" s="212"/>
      <c r="I6" s="213"/>
      <c r="J6" s="29"/>
    </row>
    <row r="7" spans="1:13" ht="15.75" customHeight="1">
      <c r="A7" s="11"/>
      <c r="B7" s="14"/>
      <c r="C7" s="204" t="s">
        <v>173</v>
      </c>
      <c r="D7" s="15"/>
      <c r="E7" s="15"/>
      <c r="F7" s="214"/>
      <c r="G7" s="215" t="s">
        <v>4</v>
      </c>
      <c r="H7" s="216"/>
      <c r="I7" s="217"/>
      <c r="J7" s="29"/>
      <c r="M7" s="204"/>
    </row>
    <row r="8" spans="1:13" ht="15.75" customHeight="1">
      <c r="A8" s="11"/>
      <c r="B8" s="14"/>
      <c r="C8" s="204" t="s">
        <v>174</v>
      </c>
      <c r="D8" s="15"/>
      <c r="E8" s="15"/>
      <c r="F8" s="214"/>
      <c r="G8" s="215" t="s">
        <v>5</v>
      </c>
      <c r="H8" s="216"/>
      <c r="I8" s="217"/>
      <c r="J8" s="29"/>
      <c r="M8" s="204"/>
    </row>
    <row r="9" spans="1:13" ht="12.75">
      <c r="A9" s="11"/>
      <c r="B9" s="14"/>
      <c r="C9" s="15"/>
      <c r="D9" s="15"/>
      <c r="E9" s="15"/>
      <c r="F9" s="218"/>
      <c r="G9" s="70" t="s">
        <v>176</v>
      </c>
      <c r="H9" s="216"/>
      <c r="I9" s="217"/>
      <c r="J9" s="29"/>
      <c r="M9" s="204"/>
    </row>
    <row r="10" spans="1:13" ht="12.75">
      <c r="A10" s="11"/>
      <c r="B10" s="17"/>
      <c r="C10" s="18"/>
      <c r="D10" s="18"/>
      <c r="E10" s="18"/>
      <c r="F10" s="219"/>
      <c r="G10" s="220"/>
      <c r="H10" s="220"/>
      <c r="I10" s="221"/>
      <c r="J10" s="29"/>
      <c r="M10" s="204"/>
    </row>
    <row r="11" spans="1:14" ht="7.5" customHeight="1">
      <c r="A11" s="25"/>
      <c r="B11" s="5"/>
      <c r="C11" s="5"/>
      <c r="D11" s="5"/>
      <c r="E11" s="5"/>
      <c r="F11" s="34"/>
      <c r="G11" s="34"/>
      <c r="H11" s="34"/>
      <c r="I11" s="34"/>
      <c r="J11" s="30"/>
      <c r="N11" s="314"/>
    </row>
    <row r="12" spans="1:14" ht="15">
      <c r="A12" s="31"/>
      <c r="B12" s="340" t="s">
        <v>6</v>
      </c>
      <c r="C12" s="64"/>
      <c r="D12" s="64"/>
      <c r="E12" s="64"/>
      <c r="F12" s="212"/>
      <c r="G12" s="212"/>
      <c r="H12" s="212"/>
      <c r="I12" s="213"/>
      <c r="J12" s="10"/>
      <c r="N12" s="314"/>
    </row>
    <row r="13" spans="1:14" ht="12.75">
      <c r="A13" s="32"/>
      <c r="B13" s="49" t="s">
        <v>7</v>
      </c>
      <c r="C13" s="36"/>
      <c r="D13" s="36"/>
      <c r="E13" s="36"/>
      <c r="F13" s="205"/>
      <c r="G13" s="43"/>
      <c r="H13" s="48" t="s">
        <v>8</v>
      </c>
      <c r="I13" s="76"/>
      <c r="J13" s="33"/>
      <c r="N13" s="314"/>
    </row>
    <row r="14" spans="1:10" ht="12.75">
      <c r="A14" s="31"/>
      <c r="B14" s="20"/>
      <c r="C14" s="106" t="s">
        <v>145</v>
      </c>
      <c r="D14" s="21"/>
      <c r="E14" s="21"/>
      <c r="F14" s="206"/>
      <c r="G14" s="80"/>
      <c r="H14" s="22"/>
      <c r="I14" s="81"/>
      <c r="J14" s="10"/>
    </row>
    <row r="15" spans="1:10" ht="12.75">
      <c r="A15" s="32"/>
      <c r="B15" s="49" t="s">
        <v>9</v>
      </c>
      <c r="C15" s="3"/>
      <c r="D15" s="3"/>
      <c r="E15" s="3"/>
      <c r="F15" s="3"/>
      <c r="G15" s="3"/>
      <c r="H15" s="3"/>
      <c r="I15" s="71"/>
      <c r="J15" s="33"/>
    </row>
    <row r="16" spans="1:13" ht="12.75">
      <c r="A16" s="11"/>
      <c r="B16" s="20"/>
      <c r="C16" s="73"/>
      <c r="D16" s="21"/>
      <c r="E16" s="21"/>
      <c r="F16" s="21"/>
      <c r="G16" s="21"/>
      <c r="H16" s="21"/>
      <c r="I16" s="57"/>
      <c r="J16" s="10"/>
      <c r="M16" s="283"/>
    </row>
    <row r="17" spans="1:13" ht="7.5" customHeight="1">
      <c r="A17" s="11"/>
      <c r="B17" s="5"/>
      <c r="C17" s="5"/>
      <c r="D17" s="5"/>
      <c r="E17" s="5"/>
      <c r="F17" s="34"/>
      <c r="G17" s="34"/>
      <c r="H17" s="34"/>
      <c r="I17" s="34"/>
      <c r="J17" s="10"/>
      <c r="M17" s="283"/>
    </row>
    <row r="18" spans="1:13" ht="15">
      <c r="A18" s="11"/>
      <c r="B18" s="340" t="s">
        <v>10</v>
      </c>
      <c r="C18" s="347"/>
      <c r="D18" s="64"/>
      <c r="E18" s="64"/>
      <c r="F18" s="64"/>
      <c r="G18" s="64"/>
      <c r="H18" s="64"/>
      <c r="I18" s="68"/>
      <c r="J18" s="10"/>
      <c r="M18" s="283"/>
    </row>
    <row r="19" spans="1:10" ht="12.75">
      <c r="A19" s="32"/>
      <c r="B19" s="49" t="s">
        <v>11</v>
      </c>
      <c r="C19" s="36"/>
      <c r="D19" s="36"/>
      <c r="E19" s="36"/>
      <c r="F19" s="36"/>
      <c r="G19" s="36"/>
      <c r="H19" s="48" t="s">
        <v>12</v>
      </c>
      <c r="I19" s="76"/>
      <c r="J19" s="33"/>
    </row>
    <row r="20" spans="1:10" ht="12.75">
      <c r="A20" s="11"/>
      <c r="B20" s="20"/>
      <c r="C20" s="348"/>
      <c r="D20" s="21"/>
      <c r="E20" s="21"/>
      <c r="F20" s="21"/>
      <c r="G20" s="21"/>
      <c r="H20" s="2"/>
      <c r="I20" s="315"/>
      <c r="J20" s="10"/>
    </row>
    <row r="21" spans="1:10" ht="15">
      <c r="A21" s="32"/>
      <c r="B21" s="49" t="s">
        <v>13</v>
      </c>
      <c r="C21" s="288"/>
      <c r="D21" s="36"/>
      <c r="E21" s="36"/>
      <c r="F21" s="36"/>
      <c r="G21" s="36"/>
      <c r="H21" s="50" t="s">
        <v>14</v>
      </c>
      <c r="I21" s="77"/>
      <c r="J21" s="33"/>
    </row>
    <row r="22" spans="1:10" ht="12.75">
      <c r="A22" s="11"/>
      <c r="B22" s="256"/>
      <c r="C22" s="15"/>
      <c r="D22" s="257"/>
      <c r="E22" s="349"/>
      <c r="F22" s="257"/>
      <c r="G22" s="257"/>
      <c r="H22" s="22"/>
      <c r="I22" s="316"/>
      <c r="J22" s="10"/>
    </row>
    <row r="23" spans="1:10" ht="12.75">
      <c r="A23" s="11"/>
      <c r="B23" s="256"/>
      <c r="C23" s="350"/>
      <c r="D23" s="257"/>
      <c r="E23" s="257"/>
      <c r="F23" s="257"/>
      <c r="G23" s="259"/>
      <c r="H23" s="50" t="s">
        <v>162</v>
      </c>
      <c r="I23" s="284"/>
      <c r="J23" s="10"/>
    </row>
    <row r="24" spans="1:10" ht="12.75">
      <c r="A24" s="11"/>
      <c r="B24" s="20"/>
      <c r="C24" s="73"/>
      <c r="D24" s="21"/>
      <c r="E24" s="21"/>
      <c r="F24" s="21"/>
      <c r="G24" s="57"/>
      <c r="H24" s="317"/>
      <c r="I24" s="316"/>
      <c r="J24" s="10"/>
    </row>
    <row r="25" spans="1:10" ht="12.75">
      <c r="A25" s="11"/>
      <c r="B25" s="223" t="s">
        <v>15</v>
      </c>
      <c r="C25" s="285"/>
      <c r="D25" s="224"/>
      <c r="E25" s="224"/>
      <c r="F25" s="224"/>
      <c r="G25" s="225"/>
      <c r="H25" s="260"/>
      <c r="I25" s="61"/>
      <c r="J25" s="10"/>
    </row>
    <row r="26" spans="1:10" ht="12.75">
      <c r="A26" s="11"/>
      <c r="B26" s="227"/>
      <c r="C26" s="223" t="s">
        <v>16</v>
      </c>
      <c r="D26" s="224"/>
      <c r="E26" s="226"/>
      <c r="F26" s="227"/>
      <c r="G26" s="223" t="s">
        <v>17</v>
      </c>
      <c r="H26" s="227"/>
      <c r="I26" s="228" t="s">
        <v>18</v>
      </c>
      <c r="J26" s="10"/>
    </row>
    <row r="27" spans="1:10" ht="12.75">
      <c r="A27" s="11"/>
      <c r="B27" s="351" t="s">
        <v>19</v>
      </c>
      <c r="C27" s="222"/>
      <c r="D27" s="66"/>
      <c r="E27" s="66"/>
      <c r="F27" s="66"/>
      <c r="G27" s="66"/>
      <c r="H27" s="66"/>
      <c r="I27" s="69"/>
      <c r="J27" s="10"/>
    </row>
    <row r="28" spans="1:10" ht="12.75">
      <c r="A28" s="32"/>
      <c r="B28" s="49" t="s">
        <v>11</v>
      </c>
      <c r="C28" s="36"/>
      <c r="D28" s="36"/>
      <c r="E28" s="36"/>
      <c r="F28" s="36"/>
      <c r="G28" s="36"/>
      <c r="H28" s="50" t="s">
        <v>14</v>
      </c>
      <c r="I28" s="77"/>
      <c r="J28" s="33"/>
    </row>
    <row r="29" spans="1:10" ht="12.75">
      <c r="A29" s="11"/>
      <c r="B29" s="20"/>
      <c r="C29" s="73"/>
      <c r="D29" s="21"/>
      <c r="E29" s="21"/>
      <c r="F29" s="21"/>
      <c r="G29" s="21"/>
      <c r="H29" s="359"/>
      <c r="I29" s="360"/>
      <c r="J29" s="10"/>
    </row>
    <row r="30" spans="1:10" ht="12.75">
      <c r="A30" s="32"/>
      <c r="B30" s="49" t="s">
        <v>13</v>
      </c>
      <c r="C30" s="36"/>
      <c r="D30" s="36"/>
      <c r="E30" s="36"/>
      <c r="F30" s="36"/>
      <c r="G30" s="36"/>
      <c r="H30" s="50" t="s">
        <v>162</v>
      </c>
      <c r="I30" s="77"/>
      <c r="J30" s="33"/>
    </row>
    <row r="31" spans="1:10" ht="12.75">
      <c r="A31" s="11"/>
      <c r="B31" s="20"/>
      <c r="C31" s="73"/>
      <c r="D31" s="21"/>
      <c r="E31" s="21"/>
      <c r="F31" s="21"/>
      <c r="G31" s="21"/>
      <c r="H31" s="359"/>
      <c r="I31" s="360"/>
      <c r="J31" s="10"/>
    </row>
    <row r="32" spans="1:10" ht="12.75">
      <c r="A32" s="11"/>
      <c r="B32" s="351" t="s">
        <v>20</v>
      </c>
      <c r="C32" s="222"/>
      <c r="D32" s="66"/>
      <c r="E32" s="66"/>
      <c r="F32" s="66"/>
      <c r="G32" s="66"/>
      <c r="H32" s="66"/>
      <c r="I32" s="69"/>
      <c r="J32" s="10"/>
    </row>
    <row r="33" spans="1:10" ht="12.75">
      <c r="A33" s="32"/>
      <c r="B33" s="49" t="s">
        <v>11</v>
      </c>
      <c r="C33" s="36"/>
      <c r="D33" s="36"/>
      <c r="E33" s="36"/>
      <c r="F33" s="36"/>
      <c r="G33" s="36"/>
      <c r="H33" s="50" t="s">
        <v>14</v>
      </c>
      <c r="I33" s="77"/>
      <c r="J33" s="33"/>
    </row>
    <row r="34" spans="1:10" ht="12.75">
      <c r="A34" s="11"/>
      <c r="B34" s="20"/>
      <c r="C34" s="106"/>
      <c r="D34" s="21"/>
      <c r="E34" s="21"/>
      <c r="F34" s="21"/>
      <c r="G34" s="21"/>
      <c r="H34" s="359"/>
      <c r="I34" s="360"/>
      <c r="J34" s="10"/>
    </row>
    <row r="35" spans="1:10" ht="12.75">
      <c r="A35" s="32"/>
      <c r="B35" s="49" t="s">
        <v>13</v>
      </c>
      <c r="C35" s="36"/>
      <c r="D35" s="36"/>
      <c r="E35" s="36"/>
      <c r="F35" s="36"/>
      <c r="G35" s="36"/>
      <c r="H35" s="50" t="s">
        <v>162</v>
      </c>
      <c r="I35" s="77"/>
      <c r="J35" s="33"/>
    </row>
    <row r="36" spans="1:10" ht="12.75">
      <c r="A36" s="11"/>
      <c r="B36" s="20"/>
      <c r="C36" s="106"/>
      <c r="D36" s="21"/>
      <c r="E36" s="21"/>
      <c r="F36" s="21"/>
      <c r="G36" s="21"/>
      <c r="H36" s="361"/>
      <c r="I36" s="360"/>
      <c r="J36" s="10"/>
    </row>
    <row r="37" spans="1:10" ht="7.5" customHeight="1">
      <c r="A37" s="11"/>
      <c r="B37" s="5"/>
      <c r="C37" s="5"/>
      <c r="D37" s="5"/>
      <c r="E37" s="5"/>
      <c r="F37" s="34"/>
      <c r="G37" s="34"/>
      <c r="H37" s="34"/>
      <c r="I37" s="34"/>
      <c r="J37" s="10"/>
    </row>
    <row r="38" spans="1:10" ht="15">
      <c r="A38" s="11"/>
      <c r="B38" s="345" t="s">
        <v>21</v>
      </c>
      <c r="C38" s="346"/>
      <c r="D38" s="67"/>
      <c r="E38" s="67"/>
      <c r="F38" s="67"/>
      <c r="G38" s="67"/>
      <c r="H38" s="67"/>
      <c r="I38" s="233"/>
      <c r="J38" s="10"/>
    </row>
    <row r="39" spans="1:10" ht="12.75">
      <c r="A39" s="32"/>
      <c r="B39" s="49" t="s">
        <v>22</v>
      </c>
      <c r="C39" s="36"/>
      <c r="D39" s="36"/>
      <c r="E39" s="36"/>
      <c r="F39" s="36"/>
      <c r="G39" s="36"/>
      <c r="H39" s="36"/>
      <c r="I39" s="38"/>
      <c r="J39" s="33"/>
    </row>
    <row r="40" spans="1:10" ht="12.75">
      <c r="A40" s="11"/>
      <c r="B40" s="20"/>
      <c r="C40" s="106"/>
      <c r="D40" s="21"/>
      <c r="E40" s="21"/>
      <c r="F40" s="21"/>
      <c r="G40" s="21"/>
      <c r="H40" s="21"/>
      <c r="I40" s="57"/>
      <c r="J40" s="10"/>
    </row>
    <row r="41" spans="1:10" ht="12.75">
      <c r="A41" s="32"/>
      <c r="B41" s="49" t="s">
        <v>23</v>
      </c>
      <c r="C41" s="36"/>
      <c r="D41" s="46"/>
      <c r="E41" s="46"/>
      <c r="F41" s="286" t="s">
        <v>24</v>
      </c>
      <c r="G41" s="36"/>
      <c r="H41" s="36"/>
      <c r="I41" s="38"/>
      <c r="J41" s="33"/>
    </row>
    <row r="42" spans="1:10" ht="12.75">
      <c r="A42" s="11"/>
      <c r="B42" s="20"/>
      <c r="C42" s="106"/>
      <c r="D42" s="46"/>
      <c r="E42" s="46"/>
      <c r="F42" s="54"/>
      <c r="G42" s="106"/>
      <c r="H42" s="62"/>
      <c r="I42" s="61"/>
      <c r="J42" s="10"/>
    </row>
    <row r="43" spans="1:10" ht="12.75">
      <c r="A43" s="32"/>
      <c r="B43" s="27" t="s">
        <v>25</v>
      </c>
      <c r="C43" s="36"/>
      <c r="D43" s="36"/>
      <c r="E43" s="36"/>
      <c r="F43" s="36"/>
      <c r="G43" s="36"/>
      <c r="H43" s="36"/>
      <c r="I43" s="38"/>
      <c r="J43" s="33"/>
    </row>
    <row r="44" spans="1:10" ht="12.75">
      <c r="A44" s="32"/>
      <c r="B44" s="290"/>
      <c r="C44" s="3" t="s">
        <v>163</v>
      </c>
      <c r="D44" s="227"/>
      <c r="E44" s="3" t="s">
        <v>164</v>
      </c>
      <c r="F44" s="227"/>
      <c r="G44" s="3" t="s">
        <v>165</v>
      </c>
      <c r="H44" s="227"/>
      <c r="I44" s="71" t="s">
        <v>166</v>
      </c>
      <c r="J44" s="33"/>
    </row>
    <row r="45" spans="1:10" ht="12.75">
      <c r="A45" s="32"/>
      <c r="B45" s="229"/>
      <c r="C45" s="3"/>
      <c r="D45" s="3"/>
      <c r="E45" s="3"/>
      <c r="F45" s="3"/>
      <c r="G45" s="3"/>
      <c r="H45" s="3"/>
      <c r="I45" s="71"/>
      <c r="J45" s="33"/>
    </row>
    <row r="46" spans="1:10" ht="12.75">
      <c r="A46" s="11"/>
      <c r="B46" s="227"/>
      <c r="C46" s="230" t="s">
        <v>26</v>
      </c>
      <c r="D46" s="58"/>
      <c r="E46" s="59"/>
      <c r="F46" s="59"/>
      <c r="G46" s="59"/>
      <c r="H46" s="59"/>
      <c r="I46" s="60"/>
      <c r="J46" s="10"/>
    </row>
    <row r="47" spans="1:10" ht="7.5" customHeight="1">
      <c r="A47" s="11"/>
      <c r="B47" s="5"/>
      <c r="C47" s="5"/>
      <c r="D47" s="5"/>
      <c r="E47" s="5"/>
      <c r="F47" s="34"/>
      <c r="G47" s="34"/>
      <c r="H47" s="34"/>
      <c r="I47" s="34"/>
      <c r="J47" s="10"/>
    </row>
    <row r="48" spans="1:10" ht="15">
      <c r="A48" s="11"/>
      <c r="B48" s="345" t="s">
        <v>27</v>
      </c>
      <c r="C48" s="67"/>
      <c r="D48" s="67"/>
      <c r="E48" s="67"/>
      <c r="F48" s="67"/>
      <c r="G48" s="67"/>
      <c r="H48" s="67"/>
      <c r="I48" s="233"/>
      <c r="J48" s="10"/>
    </row>
    <row r="49" spans="1:10" ht="12.75">
      <c r="A49" s="25"/>
      <c r="B49" s="341" t="s">
        <v>167</v>
      </c>
      <c r="C49" s="231"/>
      <c r="D49" s="231"/>
      <c r="E49" s="231"/>
      <c r="F49" s="231"/>
      <c r="G49" s="231"/>
      <c r="H49" s="231"/>
      <c r="I49" s="342"/>
      <c r="J49" s="26"/>
    </row>
    <row r="50" spans="1:10" ht="12.75">
      <c r="A50" s="11"/>
      <c r="B50" s="232" t="s">
        <v>28</v>
      </c>
      <c r="C50" s="67"/>
      <c r="D50" s="67"/>
      <c r="E50" s="67"/>
      <c r="F50" s="232" t="s">
        <v>29</v>
      </c>
      <c r="G50" s="67"/>
      <c r="H50" s="67"/>
      <c r="I50" s="233"/>
      <c r="J50" s="10"/>
    </row>
    <row r="51" spans="1:10" ht="12.75">
      <c r="A51" s="32"/>
      <c r="B51" s="49" t="s">
        <v>30</v>
      </c>
      <c r="C51" s="36"/>
      <c r="D51" s="49" t="s">
        <v>31</v>
      </c>
      <c r="E51" s="36"/>
      <c r="F51" s="49" t="s">
        <v>30</v>
      </c>
      <c r="G51" s="51"/>
      <c r="H51" s="49" t="s">
        <v>31</v>
      </c>
      <c r="I51" s="38"/>
      <c r="J51" s="33"/>
    </row>
    <row r="52" spans="1:10" ht="12.75">
      <c r="A52" s="11"/>
      <c r="B52" s="54"/>
      <c r="C52" s="75"/>
      <c r="D52" s="54"/>
      <c r="E52" s="75"/>
      <c r="F52" s="54"/>
      <c r="G52" s="75"/>
      <c r="H52" s="54"/>
      <c r="I52" s="78"/>
      <c r="J52" s="10"/>
    </row>
    <row r="53" spans="1:10" ht="12.75">
      <c r="A53" s="11"/>
      <c r="B53" s="234" t="s">
        <v>32</v>
      </c>
      <c r="C53" s="66"/>
      <c r="D53" s="66"/>
      <c r="E53" s="66"/>
      <c r="F53" s="66"/>
      <c r="G53" s="66"/>
      <c r="H53" s="66"/>
      <c r="I53" s="69"/>
      <c r="J53" s="10"/>
    </row>
    <row r="54" spans="1:10" ht="12.75">
      <c r="A54" s="25"/>
      <c r="B54" s="49" t="s">
        <v>33</v>
      </c>
      <c r="C54" s="51"/>
      <c r="D54" s="51"/>
      <c r="E54" s="51"/>
      <c r="F54" s="49" t="s">
        <v>34</v>
      </c>
      <c r="G54" s="51"/>
      <c r="H54" s="51"/>
      <c r="I54" s="287"/>
      <c r="J54" s="26"/>
    </row>
    <row r="55" spans="1:10" ht="12.75">
      <c r="A55" s="11"/>
      <c r="B55" s="54"/>
      <c r="C55" s="72"/>
      <c r="D55" s="21"/>
      <c r="E55" s="73"/>
      <c r="F55" s="54"/>
      <c r="G55" s="72"/>
      <c r="H55" s="62"/>
      <c r="I55" s="79"/>
      <c r="J55" s="10"/>
    </row>
    <row r="56" spans="1:10" ht="12.75">
      <c r="A56" s="11"/>
      <c r="B56" s="343" t="s">
        <v>168</v>
      </c>
      <c r="C56" s="231"/>
      <c r="D56" s="258"/>
      <c r="E56" s="258"/>
      <c r="F56" s="258"/>
      <c r="G56" s="258"/>
      <c r="H56" s="258"/>
      <c r="I56" s="344"/>
      <c r="J56" s="10"/>
    </row>
    <row r="57" spans="1:10" ht="12.75">
      <c r="A57" s="11"/>
      <c r="B57" s="286" t="s">
        <v>169</v>
      </c>
      <c r="C57" s="64"/>
      <c r="D57" s="64"/>
      <c r="E57" s="64"/>
      <c r="F57" s="286" t="s">
        <v>170</v>
      </c>
      <c r="G57" s="64"/>
      <c r="H57" s="64"/>
      <c r="I57" s="68"/>
      <c r="J57" s="10"/>
    </row>
    <row r="58" spans="1:10" ht="12.75">
      <c r="A58" s="11"/>
      <c r="B58" s="98"/>
      <c r="C58" s="289"/>
      <c r="D58" s="80"/>
      <c r="E58" s="63"/>
      <c r="F58" s="98"/>
      <c r="G58" s="362"/>
      <c r="H58" s="363"/>
      <c r="I58" s="364"/>
      <c r="J58" s="10"/>
    </row>
    <row r="59" spans="1:10" ht="7.5" customHeight="1">
      <c r="A59" s="11"/>
      <c r="B59" s="5"/>
      <c r="C59" s="5"/>
      <c r="D59" s="5"/>
      <c r="E59" s="5"/>
      <c r="F59" s="5"/>
      <c r="G59" s="5"/>
      <c r="H59" s="5"/>
      <c r="I59" s="5"/>
      <c r="J59" s="10"/>
    </row>
    <row r="60" spans="1:10" ht="7.5" customHeight="1">
      <c r="A60" s="12"/>
      <c r="B60" s="13"/>
      <c r="C60" s="13"/>
      <c r="D60" s="13"/>
      <c r="E60" s="13"/>
      <c r="F60" s="13"/>
      <c r="G60" s="13"/>
      <c r="H60" s="13"/>
      <c r="I60" s="13"/>
      <c r="J60" s="7"/>
    </row>
  </sheetData>
  <sheetProtection/>
  <mergeCells count="5">
    <mergeCell ref="H29:I29"/>
    <mergeCell ref="H31:I31"/>
    <mergeCell ref="H34:I34"/>
    <mergeCell ref="H36:I36"/>
    <mergeCell ref="G58:I58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1"/>
  <sheetViews>
    <sheetView showGridLines="0" showZeros="0" workbookViewId="0" topLeftCell="A1">
      <selection activeCell="G83" sqref="G83"/>
    </sheetView>
  </sheetViews>
  <sheetFormatPr defaultColWidth="9.140625" defaultRowHeight="12.75"/>
  <cols>
    <col min="1" max="1" width="4.7109375" style="65" customWidth="1"/>
    <col min="2" max="2" width="4.00390625" style="65" customWidth="1"/>
    <col min="3" max="3" width="4.28125" style="65" customWidth="1"/>
    <col min="4" max="4" width="9.8515625" style="65" customWidth="1"/>
    <col min="5" max="5" width="12.57421875" style="65" customWidth="1"/>
    <col min="6" max="6" width="17.28125" style="65" customWidth="1"/>
    <col min="7" max="7" width="25.421875" style="65" customWidth="1"/>
    <col min="8" max="10" width="14.7109375" style="65" customWidth="1"/>
    <col min="11" max="11" width="3.00390625" style="65" hidden="1" customWidth="1"/>
    <col min="12" max="12" width="11.8515625" style="65" hidden="1" customWidth="1"/>
    <col min="13" max="13" width="4.28125" style="65" customWidth="1"/>
    <col min="14" max="16384" width="9.140625" style="65" customWidth="1"/>
  </cols>
  <sheetData>
    <row r="1" s="83" customFormat="1" ht="13.5" thickBot="1"/>
    <row r="2" spans="2:13" s="83" customFormat="1" ht="20.25" customHeight="1">
      <c r="B2" s="152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5"/>
    </row>
    <row r="3" spans="2:13" s="83" customFormat="1" ht="20.25" customHeight="1">
      <c r="B3" s="156"/>
      <c r="C3" s="269"/>
      <c r="D3" s="270"/>
      <c r="E3" s="269"/>
      <c r="F3" s="269"/>
      <c r="G3" s="269"/>
      <c r="H3" s="271"/>
      <c r="I3" s="269"/>
      <c r="J3" s="271"/>
      <c r="K3" s="187"/>
      <c r="L3" s="187"/>
      <c r="M3" s="157"/>
    </row>
    <row r="4" spans="2:13" s="83" customFormat="1" ht="18" customHeight="1" thickBot="1">
      <c r="B4" s="158"/>
      <c r="C4" s="265" t="s">
        <v>144</v>
      </c>
      <c r="D4" s="266"/>
      <c r="E4" s="266"/>
      <c r="F4" s="266"/>
      <c r="G4" s="266"/>
      <c r="H4" s="267"/>
      <c r="I4" s="267"/>
      <c r="J4" s="268"/>
      <c r="K4" s="108"/>
      <c r="L4" s="108"/>
      <c r="M4" s="159"/>
    </row>
    <row r="5" spans="2:13" s="86" customFormat="1" ht="13.5" thickBot="1">
      <c r="B5" s="160"/>
      <c r="C5" s="109" t="s">
        <v>36</v>
      </c>
      <c r="D5" s="110"/>
      <c r="E5" s="110"/>
      <c r="F5" s="111" t="s">
        <v>37</v>
      </c>
      <c r="G5" s="110"/>
      <c r="H5" s="311" t="s">
        <v>146</v>
      </c>
      <c r="I5" s="112"/>
      <c r="J5" s="112"/>
      <c r="K5" s="190"/>
      <c r="L5" s="190"/>
      <c r="M5" s="161"/>
    </row>
    <row r="6" spans="2:13" s="83" customFormat="1" ht="4.5" customHeight="1" thickBot="1">
      <c r="B6" s="158"/>
      <c r="C6" s="113"/>
      <c r="D6" s="114"/>
      <c r="E6" s="114"/>
      <c r="F6" s="114"/>
      <c r="G6" s="114"/>
      <c r="H6" s="115"/>
      <c r="I6" s="115"/>
      <c r="J6" s="115"/>
      <c r="K6" s="115"/>
      <c r="L6" s="115"/>
      <c r="M6" s="159"/>
    </row>
    <row r="7" spans="2:13" s="83" customFormat="1" ht="13.5" customHeight="1">
      <c r="B7" s="158"/>
      <c r="C7" s="235" t="s">
        <v>38</v>
      </c>
      <c r="D7" s="261" t="s">
        <v>39</v>
      </c>
      <c r="E7" s="262"/>
      <c r="F7" s="236" t="s">
        <v>152</v>
      </c>
      <c r="G7" s="87"/>
      <c r="H7" s="272"/>
      <c r="I7" s="90"/>
      <c r="J7" s="189"/>
      <c r="K7" s="191"/>
      <c r="L7" s="191"/>
      <c r="M7" s="159"/>
    </row>
    <row r="8" spans="2:13" s="83" customFormat="1" ht="13.5" customHeight="1">
      <c r="B8" s="158"/>
      <c r="C8" s="183" t="s">
        <v>40</v>
      </c>
      <c r="D8" s="168" t="s">
        <v>41</v>
      </c>
      <c r="E8" s="169"/>
      <c r="F8" s="168" t="s">
        <v>154</v>
      </c>
      <c r="G8" s="88"/>
      <c r="H8" s="273"/>
      <c r="I8" s="91"/>
      <c r="J8" s="91"/>
      <c r="K8" s="192"/>
      <c r="L8" s="192"/>
      <c r="M8" s="159"/>
    </row>
    <row r="9" spans="2:13" s="83" customFormat="1" ht="13.5" customHeight="1">
      <c r="B9" s="158"/>
      <c r="C9" s="183" t="s">
        <v>42</v>
      </c>
      <c r="D9" s="168" t="s">
        <v>43</v>
      </c>
      <c r="E9" s="169"/>
      <c r="F9" s="168" t="s">
        <v>155</v>
      </c>
      <c r="G9" s="254"/>
      <c r="H9" s="273"/>
      <c r="I9" s="91"/>
      <c r="J9" s="91"/>
      <c r="K9" s="192"/>
      <c r="L9" s="192"/>
      <c r="M9" s="159"/>
    </row>
    <row r="10" spans="2:13" s="83" customFormat="1" ht="13.5" customHeight="1">
      <c r="B10" s="158"/>
      <c r="C10" s="183" t="s">
        <v>44</v>
      </c>
      <c r="D10" s="263" t="s">
        <v>45</v>
      </c>
      <c r="E10" s="264"/>
      <c r="F10" s="168" t="s">
        <v>135</v>
      </c>
      <c r="G10" s="88"/>
      <c r="H10" s="273"/>
      <c r="I10" s="91"/>
      <c r="J10" s="91"/>
      <c r="K10" s="192"/>
      <c r="L10" s="192"/>
      <c r="M10" s="159"/>
    </row>
    <row r="11" spans="2:13" s="83" customFormat="1" ht="13.5" customHeight="1">
      <c r="B11" s="158"/>
      <c r="C11" s="183" t="s">
        <v>46</v>
      </c>
      <c r="D11" s="168" t="s">
        <v>47</v>
      </c>
      <c r="E11" s="169"/>
      <c r="F11" s="168" t="s">
        <v>135</v>
      </c>
      <c r="G11" s="88"/>
      <c r="H11" s="273"/>
      <c r="I11" s="91"/>
      <c r="J11" s="91"/>
      <c r="K11" s="192"/>
      <c r="L11" s="192"/>
      <c r="M11" s="159"/>
    </row>
    <row r="12" spans="2:13" s="83" customFormat="1" ht="13.5" customHeight="1">
      <c r="B12" s="158"/>
      <c r="C12" s="183" t="s">
        <v>48</v>
      </c>
      <c r="D12" s="168" t="s">
        <v>49</v>
      </c>
      <c r="E12" s="169"/>
      <c r="F12" s="168" t="s">
        <v>135</v>
      </c>
      <c r="G12" s="88"/>
      <c r="H12" s="292"/>
      <c r="I12" s="91"/>
      <c r="J12" s="91"/>
      <c r="K12" s="192"/>
      <c r="L12" s="192"/>
      <c r="M12" s="159"/>
    </row>
    <row r="13" spans="2:13" s="83" customFormat="1" ht="13.5" customHeight="1">
      <c r="B13" s="158"/>
      <c r="C13" s="183" t="s">
        <v>50</v>
      </c>
      <c r="D13" s="168" t="s">
        <v>51</v>
      </c>
      <c r="E13" s="169"/>
      <c r="F13" s="168" t="s">
        <v>135</v>
      </c>
      <c r="G13" s="88"/>
      <c r="H13" s="292"/>
      <c r="I13" s="170"/>
      <c r="J13" s="171"/>
      <c r="K13" s="193"/>
      <c r="L13" s="193"/>
      <c r="M13" s="159"/>
    </row>
    <row r="14" spans="2:13" s="83" customFormat="1" ht="13.5" customHeight="1">
      <c r="B14" s="158"/>
      <c r="C14" s="183" t="s">
        <v>52</v>
      </c>
      <c r="D14" s="168" t="s">
        <v>53</v>
      </c>
      <c r="E14" s="169"/>
      <c r="F14" s="168" t="s">
        <v>153</v>
      </c>
      <c r="G14" s="88"/>
      <c r="H14" s="292"/>
      <c r="I14" s="170"/>
      <c r="J14" s="253"/>
      <c r="K14" s="193"/>
      <c r="L14" s="193"/>
      <c r="M14" s="159"/>
    </row>
    <row r="15" spans="2:13" s="83" customFormat="1" ht="13.5" customHeight="1">
      <c r="B15" s="158"/>
      <c r="C15" s="183" t="s">
        <v>54</v>
      </c>
      <c r="D15" s="168" t="s">
        <v>55</v>
      </c>
      <c r="E15" s="169"/>
      <c r="F15" s="168" t="s">
        <v>135</v>
      </c>
      <c r="G15" s="254"/>
      <c r="H15" s="292"/>
      <c r="I15" s="170"/>
      <c r="J15" s="253"/>
      <c r="K15" s="193"/>
      <c r="L15" s="193"/>
      <c r="M15" s="159"/>
    </row>
    <row r="16" spans="2:13" s="83" customFormat="1" ht="13.5" customHeight="1">
      <c r="B16" s="158"/>
      <c r="C16" s="183">
        <v>10</v>
      </c>
      <c r="D16" s="168" t="s">
        <v>56</v>
      </c>
      <c r="E16" s="169"/>
      <c r="F16" s="168" t="s">
        <v>135</v>
      </c>
      <c r="G16" s="88"/>
      <c r="H16" s="292"/>
      <c r="I16" s="170"/>
      <c r="J16" s="253"/>
      <c r="K16" s="193"/>
      <c r="L16" s="193"/>
      <c r="M16" s="159"/>
    </row>
    <row r="17" spans="2:13" s="83" customFormat="1" ht="13.5" customHeight="1">
      <c r="B17" s="158"/>
      <c r="C17" s="183">
        <v>11</v>
      </c>
      <c r="D17" s="168" t="s">
        <v>57</v>
      </c>
      <c r="E17" s="169"/>
      <c r="F17" s="168" t="s">
        <v>156</v>
      </c>
      <c r="G17" s="88"/>
      <c r="H17" s="292"/>
      <c r="I17" s="170"/>
      <c r="J17" s="253"/>
      <c r="K17" s="193"/>
      <c r="L17" s="193"/>
      <c r="M17" s="159"/>
    </row>
    <row r="18" spans="2:13" s="83" customFormat="1" ht="13.5" customHeight="1">
      <c r="B18" s="158"/>
      <c r="C18" s="183">
        <v>12</v>
      </c>
      <c r="D18" s="168" t="s">
        <v>58</v>
      </c>
      <c r="E18" s="169"/>
      <c r="F18" s="168" t="s">
        <v>156</v>
      </c>
      <c r="G18" s="88"/>
      <c r="H18" s="292"/>
      <c r="I18" s="170"/>
      <c r="J18" s="253"/>
      <c r="K18" s="193"/>
      <c r="L18" s="193"/>
      <c r="M18" s="159"/>
    </row>
    <row r="19" spans="2:13" s="83" customFormat="1" ht="13.5" customHeight="1">
      <c r="B19" s="158"/>
      <c r="C19" s="183">
        <v>13</v>
      </c>
      <c r="D19" s="168" t="s">
        <v>59</v>
      </c>
      <c r="E19" s="169"/>
      <c r="F19" s="168" t="s">
        <v>156</v>
      </c>
      <c r="G19" s="88"/>
      <c r="H19" s="292"/>
      <c r="I19" s="170"/>
      <c r="J19" s="253"/>
      <c r="K19" s="193"/>
      <c r="L19" s="193"/>
      <c r="M19" s="159"/>
    </row>
    <row r="20" spans="2:13" s="83" customFormat="1" ht="13.5" customHeight="1">
      <c r="B20" s="158"/>
      <c r="C20" s="183">
        <v>14</v>
      </c>
      <c r="D20" s="255" t="s">
        <v>161</v>
      </c>
      <c r="E20" s="169"/>
      <c r="F20" s="168"/>
      <c r="G20" s="88"/>
      <c r="H20" s="292"/>
      <c r="I20" s="170"/>
      <c r="J20" s="253"/>
      <c r="K20" s="193"/>
      <c r="L20" s="193"/>
      <c r="M20" s="159"/>
    </row>
    <row r="21" spans="2:13" s="83" customFormat="1" ht="13.5" customHeight="1">
      <c r="B21" s="158"/>
      <c r="C21" s="183">
        <v>15</v>
      </c>
      <c r="D21" s="168" t="s">
        <v>60</v>
      </c>
      <c r="E21" s="169"/>
      <c r="F21" s="168" t="s">
        <v>156</v>
      </c>
      <c r="G21" s="88"/>
      <c r="H21" s="292"/>
      <c r="I21" s="170"/>
      <c r="J21" s="253"/>
      <c r="K21" s="193"/>
      <c r="L21" s="193"/>
      <c r="M21" s="159"/>
    </row>
    <row r="22" spans="2:13" s="83" customFormat="1" ht="13.5" customHeight="1">
      <c r="B22" s="158"/>
      <c r="C22" s="183">
        <v>16</v>
      </c>
      <c r="D22" s="168" t="s">
        <v>61</v>
      </c>
      <c r="E22" s="169"/>
      <c r="F22" s="168" t="s">
        <v>156</v>
      </c>
      <c r="G22" s="88"/>
      <c r="H22" s="292"/>
      <c r="I22" s="170"/>
      <c r="J22" s="253"/>
      <c r="K22" s="193"/>
      <c r="L22" s="193"/>
      <c r="M22" s="159"/>
    </row>
    <row r="23" spans="2:13" s="83" customFormat="1" ht="13.5" customHeight="1">
      <c r="B23" s="158"/>
      <c r="C23" s="183">
        <v>17</v>
      </c>
      <c r="D23" s="168" t="s">
        <v>62</v>
      </c>
      <c r="E23" s="169"/>
      <c r="F23" s="168" t="s">
        <v>156</v>
      </c>
      <c r="G23" s="254"/>
      <c r="H23" s="292"/>
      <c r="I23" s="170"/>
      <c r="J23" s="253"/>
      <c r="K23" s="193"/>
      <c r="L23" s="193"/>
      <c r="M23" s="159"/>
    </row>
    <row r="24" spans="2:13" s="83" customFormat="1" ht="13.5" customHeight="1">
      <c r="B24" s="158"/>
      <c r="C24" s="237">
        <v>18</v>
      </c>
      <c r="D24" s="173" t="s">
        <v>160</v>
      </c>
      <c r="E24" s="172"/>
      <c r="F24" s="168" t="s">
        <v>156</v>
      </c>
      <c r="G24" s="291"/>
      <c r="H24" s="293"/>
      <c r="I24" s="174"/>
      <c r="J24" s="309"/>
      <c r="K24" s="193"/>
      <c r="L24" s="193"/>
      <c r="M24" s="159"/>
    </row>
    <row r="25" spans="2:13" s="83" customFormat="1" ht="13.5" customHeight="1">
      <c r="B25" s="158"/>
      <c r="C25" s="183">
        <v>19</v>
      </c>
      <c r="D25" s="168" t="s">
        <v>63</v>
      </c>
      <c r="E25" s="169"/>
      <c r="F25" s="168" t="s">
        <v>157</v>
      </c>
      <c r="G25" s="88"/>
      <c r="H25" s="292"/>
      <c r="I25" s="170"/>
      <c r="J25" s="310"/>
      <c r="K25" s="193"/>
      <c r="L25" s="193"/>
      <c r="M25" s="159"/>
    </row>
    <row r="26" spans="2:13" s="83" customFormat="1" ht="13.5" customHeight="1" thickBot="1">
      <c r="B26" s="158"/>
      <c r="C26" s="117" t="s">
        <v>64</v>
      </c>
      <c r="D26" s="175" t="s">
        <v>65</v>
      </c>
      <c r="E26" s="176"/>
      <c r="F26" s="176"/>
      <c r="G26" s="176"/>
      <c r="H26" s="294">
        <f>SUM(H7:H25)</f>
        <v>0</v>
      </c>
      <c r="I26" s="177">
        <f>SUM(I7:I25)</f>
        <v>0</v>
      </c>
      <c r="J26" s="177">
        <f>SUM(J7:J25)</f>
        <v>0</v>
      </c>
      <c r="K26" s="194"/>
      <c r="L26" s="194"/>
      <c r="M26" s="159"/>
    </row>
    <row r="27" spans="2:13" s="83" customFormat="1" ht="4.5" customHeight="1" thickBot="1">
      <c r="B27" s="158"/>
      <c r="C27" s="113"/>
      <c r="D27" s="114"/>
      <c r="E27" s="114"/>
      <c r="F27" s="114"/>
      <c r="G27" s="114"/>
      <c r="H27" s="295"/>
      <c r="I27" s="115"/>
      <c r="J27" s="145"/>
      <c r="K27" s="145"/>
      <c r="L27" s="145"/>
      <c r="M27" s="159"/>
    </row>
    <row r="28" spans="2:13" s="83" customFormat="1" ht="13.5" customHeight="1">
      <c r="B28" s="158"/>
      <c r="C28" s="121"/>
      <c r="D28" s="119"/>
      <c r="E28" s="119"/>
      <c r="F28" s="119"/>
      <c r="G28" s="119"/>
      <c r="H28" s="307"/>
      <c r="I28" s="122"/>
      <c r="J28" s="146"/>
      <c r="K28" s="195"/>
      <c r="L28" s="195"/>
      <c r="M28" s="159"/>
    </row>
    <row r="29" spans="2:13" s="83" customFormat="1" ht="13.5" customHeight="1" thickBot="1">
      <c r="B29" s="158"/>
      <c r="C29" s="325" t="s">
        <v>66</v>
      </c>
      <c r="D29" s="326" t="s">
        <v>67</v>
      </c>
      <c r="E29" s="338"/>
      <c r="F29" s="338"/>
      <c r="G29" s="338"/>
      <c r="H29" s="308">
        <f>H26</f>
        <v>0</v>
      </c>
      <c r="I29" s="339">
        <f>I26</f>
        <v>0</v>
      </c>
      <c r="J29" s="339">
        <f>J26</f>
        <v>0</v>
      </c>
      <c r="K29" s="196"/>
      <c r="L29" s="196"/>
      <c r="M29" s="159"/>
    </row>
    <row r="30" spans="2:13" s="83" customFormat="1" ht="13.5" customHeight="1">
      <c r="B30" s="158"/>
      <c r="C30" s="336">
        <v>20</v>
      </c>
      <c r="D30" s="133" t="s">
        <v>147</v>
      </c>
      <c r="E30" s="134"/>
      <c r="F30" s="134"/>
      <c r="G30" s="134"/>
      <c r="H30" s="304">
        <v>0</v>
      </c>
      <c r="I30" s="97"/>
      <c r="J30" s="337"/>
      <c r="K30" s="191"/>
      <c r="L30" s="191"/>
      <c r="M30" s="159"/>
    </row>
    <row r="31" spans="2:13" s="83" customFormat="1" ht="13.5" customHeight="1">
      <c r="B31" s="158"/>
      <c r="C31" s="123">
        <v>20</v>
      </c>
      <c r="D31" s="124" t="s">
        <v>148</v>
      </c>
      <c r="E31" s="119"/>
      <c r="F31" s="119"/>
      <c r="G31" s="119"/>
      <c r="H31" s="296"/>
      <c r="I31" s="92"/>
      <c r="J31" s="147"/>
      <c r="K31" s="191"/>
      <c r="L31" s="191"/>
      <c r="M31" s="159"/>
    </row>
    <row r="32" spans="2:13" s="89" customFormat="1" ht="13.5" customHeight="1" thickBot="1">
      <c r="B32" s="162"/>
      <c r="C32" s="320" t="s">
        <v>68</v>
      </c>
      <c r="D32" s="321" t="s">
        <v>69</v>
      </c>
      <c r="E32" s="322"/>
      <c r="F32" s="322"/>
      <c r="G32" s="322"/>
      <c r="H32" s="294">
        <f>SUM(H29:H31)</f>
        <v>0</v>
      </c>
      <c r="I32" s="323">
        <f>I29</f>
        <v>0</v>
      </c>
      <c r="J32" s="323">
        <f>J29</f>
        <v>0</v>
      </c>
      <c r="K32" s="203"/>
      <c r="L32" s="203"/>
      <c r="M32" s="157"/>
    </row>
    <row r="33" spans="2:13" s="83" customFormat="1" ht="13.5" customHeight="1">
      <c r="B33" s="158"/>
      <c r="C33" s="318" t="s">
        <v>70</v>
      </c>
      <c r="D33" s="319" t="s">
        <v>71</v>
      </c>
      <c r="E33" s="114"/>
      <c r="F33" s="114"/>
      <c r="G33" s="114"/>
      <c r="H33" s="298">
        <f>H32*10%</f>
        <v>0</v>
      </c>
      <c r="I33" s="94"/>
      <c r="J33" s="94"/>
      <c r="K33" s="192"/>
      <c r="L33" s="192"/>
      <c r="M33" s="159"/>
    </row>
    <row r="34" spans="2:13" s="83" customFormat="1" ht="13.5" customHeight="1">
      <c r="B34" s="158"/>
      <c r="C34" s="127" t="s">
        <v>72</v>
      </c>
      <c r="D34" s="124" t="s">
        <v>149</v>
      </c>
      <c r="E34" s="119"/>
      <c r="F34" s="119"/>
      <c r="G34" s="119"/>
      <c r="H34" s="297"/>
      <c r="I34" s="95"/>
      <c r="J34" s="95"/>
      <c r="K34" s="192"/>
      <c r="L34" s="192"/>
      <c r="M34" s="159"/>
    </row>
    <row r="35" spans="2:13" s="83" customFormat="1" ht="13.5" customHeight="1" thickBot="1">
      <c r="B35" s="158"/>
      <c r="C35" s="325" t="s">
        <v>73</v>
      </c>
      <c r="D35" s="326" t="s">
        <v>74</v>
      </c>
      <c r="E35" s="327"/>
      <c r="F35" s="327"/>
      <c r="G35" s="327"/>
      <c r="H35" s="294">
        <f>SUM(H32:H34)</f>
        <v>0</v>
      </c>
      <c r="I35" s="328">
        <f>I32+I33</f>
        <v>0</v>
      </c>
      <c r="J35" s="328">
        <f>J32+J33</f>
        <v>0</v>
      </c>
      <c r="K35" s="197"/>
      <c r="L35" s="197"/>
      <c r="M35" s="159"/>
    </row>
    <row r="36" spans="2:13" s="83" customFormat="1" ht="13.5" customHeight="1">
      <c r="B36" s="158"/>
      <c r="C36" s="354" t="s">
        <v>75</v>
      </c>
      <c r="D36" s="355" t="s">
        <v>76</v>
      </c>
      <c r="E36" s="356"/>
      <c r="F36" s="356"/>
      <c r="G36" s="356"/>
      <c r="H36" s="305">
        <f>H35*5%</f>
        <v>0</v>
      </c>
      <c r="I36" s="357"/>
      <c r="J36" s="357"/>
      <c r="K36" s="192"/>
      <c r="L36" s="192"/>
      <c r="M36" s="159"/>
    </row>
    <row r="37" spans="2:13" s="83" customFormat="1" ht="13.5" customHeight="1">
      <c r="B37" s="158"/>
      <c r="C37" s="324" t="s">
        <v>77</v>
      </c>
      <c r="D37" s="133" t="s">
        <v>78</v>
      </c>
      <c r="E37" s="134"/>
      <c r="F37" s="134"/>
      <c r="G37" s="134"/>
      <c r="H37" s="304">
        <v>0</v>
      </c>
      <c r="I37" s="97"/>
      <c r="J37" s="97"/>
      <c r="K37" s="192"/>
      <c r="L37" s="192"/>
      <c r="M37" s="159"/>
    </row>
    <row r="38" spans="2:13" s="83" customFormat="1" ht="13.5" customHeight="1" thickBot="1">
      <c r="B38" s="158"/>
      <c r="C38" s="325" t="s">
        <v>35</v>
      </c>
      <c r="D38" s="326" t="s">
        <v>79</v>
      </c>
      <c r="E38" s="327"/>
      <c r="F38" s="327"/>
      <c r="G38" s="327"/>
      <c r="H38" s="294">
        <f>H35+H36+H37</f>
        <v>0</v>
      </c>
      <c r="I38" s="328">
        <f>I35</f>
        <v>0</v>
      </c>
      <c r="J38" s="328">
        <f>J35</f>
        <v>0</v>
      </c>
      <c r="K38" s="197"/>
      <c r="L38" s="197"/>
      <c r="M38" s="159"/>
    </row>
    <row r="39" spans="2:13" s="83" customFormat="1" ht="13.5" customHeight="1">
      <c r="B39" s="158"/>
      <c r="C39" s="329" t="s">
        <v>80</v>
      </c>
      <c r="D39" s="330" t="s">
        <v>81</v>
      </c>
      <c r="E39" s="331"/>
      <c r="F39" s="331"/>
      <c r="G39" s="331"/>
      <c r="H39" s="332">
        <f>H38*25%</f>
        <v>0</v>
      </c>
      <c r="I39" s="333">
        <f>I38*25%</f>
        <v>0</v>
      </c>
      <c r="J39" s="333"/>
      <c r="K39" s="197"/>
      <c r="L39" s="197"/>
      <c r="M39" s="159"/>
    </row>
    <row r="40" spans="2:13" s="83" customFormat="1" ht="13.5" customHeight="1">
      <c r="B40" s="158"/>
      <c r="C40" s="128" t="s">
        <v>82</v>
      </c>
      <c r="D40" s="116" t="s">
        <v>83</v>
      </c>
      <c r="E40" s="130"/>
      <c r="F40" s="130"/>
      <c r="G40" s="130"/>
      <c r="H40" s="300"/>
      <c r="I40" s="96"/>
      <c r="J40" s="96"/>
      <c r="K40" s="198"/>
      <c r="L40" s="198"/>
      <c r="M40" s="159"/>
    </row>
    <row r="41" spans="2:13" s="83" customFormat="1" ht="13.5" customHeight="1">
      <c r="B41" s="158"/>
      <c r="C41" s="128" t="s">
        <v>84</v>
      </c>
      <c r="D41" s="129" t="s">
        <v>85</v>
      </c>
      <c r="E41" s="130"/>
      <c r="F41" s="130"/>
      <c r="G41" s="130"/>
      <c r="H41" s="299"/>
      <c r="I41" s="131"/>
      <c r="J41" s="131"/>
      <c r="K41" s="197"/>
      <c r="L41" s="197"/>
      <c r="M41" s="159"/>
    </row>
    <row r="42" spans="2:13" s="83" customFormat="1" ht="13.5" customHeight="1">
      <c r="B42" s="158"/>
      <c r="C42" s="128" t="s">
        <v>86</v>
      </c>
      <c r="D42" s="116" t="s">
        <v>87</v>
      </c>
      <c r="E42" s="130"/>
      <c r="F42" s="130"/>
      <c r="G42" s="130"/>
      <c r="H42" s="300"/>
      <c r="I42" s="96"/>
      <c r="J42" s="96"/>
      <c r="K42" s="198"/>
      <c r="L42" s="198"/>
      <c r="M42" s="159"/>
    </row>
    <row r="43" spans="2:13" s="83" customFormat="1" ht="13.5" customHeight="1" thickBot="1">
      <c r="B43" s="158"/>
      <c r="C43" s="325" t="s">
        <v>88</v>
      </c>
      <c r="D43" s="326" t="s">
        <v>150</v>
      </c>
      <c r="E43" s="327"/>
      <c r="F43" s="327"/>
      <c r="G43" s="327"/>
      <c r="H43" s="294">
        <f>H38+H39+H42</f>
        <v>0</v>
      </c>
      <c r="I43" s="328"/>
      <c r="J43" s="328"/>
      <c r="K43" s="197"/>
      <c r="L43" s="197"/>
      <c r="M43" s="159"/>
    </row>
    <row r="44" spans="2:13" s="83" customFormat="1" ht="4.5" customHeight="1" thickBot="1">
      <c r="B44" s="158"/>
      <c r="C44" s="113"/>
      <c r="D44" s="114"/>
      <c r="E44" s="114"/>
      <c r="F44" s="114"/>
      <c r="G44" s="114"/>
      <c r="H44" s="301"/>
      <c r="I44" s="115"/>
      <c r="J44" s="115"/>
      <c r="K44" s="115"/>
      <c r="L44" s="115"/>
      <c r="M44" s="159"/>
    </row>
    <row r="45" spans="2:13" s="83" customFormat="1" ht="13.5" customHeight="1">
      <c r="B45" s="158"/>
      <c r="C45" s="127" t="s">
        <v>89</v>
      </c>
      <c r="D45" s="116" t="s">
        <v>90</v>
      </c>
      <c r="E45" s="126"/>
      <c r="F45" s="126"/>
      <c r="G45" s="126"/>
      <c r="H45" s="302"/>
      <c r="I45" s="93"/>
      <c r="J45" s="93"/>
      <c r="K45" s="199"/>
      <c r="L45" s="199"/>
      <c r="M45" s="159"/>
    </row>
    <row r="46" spans="2:13" s="83" customFormat="1" ht="13.5" customHeight="1">
      <c r="B46" s="158"/>
      <c r="C46" s="127" t="s">
        <v>91</v>
      </c>
      <c r="D46" s="129" t="s">
        <v>92</v>
      </c>
      <c r="E46" s="119"/>
      <c r="F46" s="119"/>
      <c r="G46" s="119"/>
      <c r="H46" s="303"/>
      <c r="I46" s="120"/>
      <c r="J46" s="120"/>
      <c r="K46" s="115"/>
      <c r="L46" s="115"/>
      <c r="M46" s="159"/>
    </row>
    <row r="47" spans="2:13" s="83" customFormat="1" ht="13.5" customHeight="1">
      <c r="B47" s="158"/>
      <c r="C47" s="127" t="s">
        <v>93</v>
      </c>
      <c r="D47" s="124" t="s">
        <v>94</v>
      </c>
      <c r="E47" s="119"/>
      <c r="F47" s="119"/>
      <c r="G47" s="119"/>
      <c r="H47" s="297"/>
      <c r="I47" s="95"/>
      <c r="J47" s="95"/>
      <c r="K47" s="192"/>
      <c r="L47" s="192"/>
      <c r="M47" s="159"/>
    </row>
    <row r="48" spans="2:13" s="83" customFormat="1" ht="13.5" customHeight="1">
      <c r="B48" s="158"/>
      <c r="C48" s="127" t="s">
        <v>95</v>
      </c>
      <c r="D48" s="133" t="s">
        <v>151</v>
      </c>
      <c r="E48" s="134"/>
      <c r="F48" s="134"/>
      <c r="G48" s="134"/>
      <c r="H48" s="304"/>
      <c r="I48" s="97"/>
      <c r="J48" s="97"/>
      <c r="K48" s="192"/>
      <c r="L48" s="192"/>
      <c r="M48" s="159"/>
    </row>
    <row r="49" spans="2:13" s="83" customFormat="1" ht="13.5" customHeight="1" thickBot="1">
      <c r="B49" s="158"/>
      <c r="C49" s="325" t="s">
        <v>96</v>
      </c>
      <c r="D49" s="326" t="s">
        <v>97</v>
      </c>
      <c r="E49" s="327"/>
      <c r="F49" s="327"/>
      <c r="G49" s="327"/>
      <c r="H49" s="294">
        <f>SUM(H43:H48)</f>
        <v>0</v>
      </c>
      <c r="I49" s="328">
        <f>I43</f>
        <v>0</v>
      </c>
      <c r="J49" s="328">
        <f>J43</f>
        <v>0</v>
      </c>
      <c r="K49" s="197"/>
      <c r="L49" s="197"/>
      <c r="M49" s="159"/>
    </row>
    <row r="50" spans="2:13" s="83" customFormat="1" ht="4.5" customHeight="1" thickBot="1">
      <c r="B50" s="158"/>
      <c r="C50" s="113"/>
      <c r="D50" s="114"/>
      <c r="E50" s="114"/>
      <c r="F50" s="114"/>
      <c r="G50" s="114"/>
      <c r="H50" s="301"/>
      <c r="I50" s="115"/>
      <c r="J50" s="115"/>
      <c r="K50" s="115"/>
      <c r="L50" s="115"/>
      <c r="M50" s="159"/>
    </row>
    <row r="51" spans="2:13" s="83" customFormat="1" ht="13.5" customHeight="1">
      <c r="B51" s="158"/>
      <c r="C51" s="127" t="s">
        <v>98</v>
      </c>
      <c r="D51" s="124" t="s">
        <v>99</v>
      </c>
      <c r="E51" s="119"/>
      <c r="F51" s="144"/>
      <c r="G51" s="119"/>
      <c r="H51" s="305"/>
      <c r="I51" s="95"/>
      <c r="J51" s="95"/>
      <c r="K51" s="192"/>
      <c r="L51" s="192"/>
      <c r="M51" s="159"/>
    </row>
    <row r="52" spans="2:13" s="83" customFormat="1" ht="13.5" customHeight="1">
      <c r="B52" s="158"/>
      <c r="C52" s="127" t="s">
        <v>100</v>
      </c>
      <c r="D52" s="133" t="s">
        <v>101</v>
      </c>
      <c r="E52" s="134"/>
      <c r="F52" s="134"/>
      <c r="G52" s="134"/>
      <c r="H52" s="304"/>
      <c r="I52" s="97"/>
      <c r="J52" s="97"/>
      <c r="K52" s="192"/>
      <c r="L52" s="192"/>
      <c r="M52" s="159"/>
    </row>
    <row r="53" spans="2:13" s="83" customFormat="1" ht="13.5" customHeight="1">
      <c r="B53" s="158"/>
      <c r="C53" s="117" t="s">
        <v>102</v>
      </c>
      <c r="D53" s="118" t="s">
        <v>103</v>
      </c>
      <c r="E53" s="119"/>
      <c r="F53" s="119"/>
      <c r="G53" s="119"/>
      <c r="H53" s="303"/>
      <c r="I53" s="125"/>
      <c r="J53" s="125"/>
      <c r="K53" s="197"/>
      <c r="L53" s="197"/>
      <c r="M53" s="159"/>
    </row>
    <row r="54" spans="2:13" s="83" customFormat="1" ht="13.5" customHeight="1">
      <c r="B54" s="158"/>
      <c r="C54" s="127" t="s">
        <v>104</v>
      </c>
      <c r="D54" s="124" t="s">
        <v>143</v>
      </c>
      <c r="E54" s="119"/>
      <c r="F54" s="119"/>
      <c r="G54" s="119"/>
      <c r="H54" s="297"/>
      <c r="I54" s="95"/>
      <c r="J54" s="95"/>
      <c r="K54" s="192"/>
      <c r="L54" s="192"/>
      <c r="M54" s="159"/>
    </row>
    <row r="55" spans="2:13" s="83" customFormat="1" ht="13.5" customHeight="1">
      <c r="B55" s="158"/>
      <c r="C55" s="127" t="s">
        <v>105</v>
      </c>
      <c r="D55" s="124" t="s">
        <v>106</v>
      </c>
      <c r="E55" s="119"/>
      <c r="F55" s="119"/>
      <c r="G55" s="119"/>
      <c r="H55" s="303"/>
      <c r="I55" s="132"/>
      <c r="J55" s="132"/>
      <c r="K55" s="115"/>
      <c r="L55" s="115"/>
      <c r="M55" s="159"/>
    </row>
    <row r="56" spans="2:13" s="83" customFormat="1" ht="13.5" customHeight="1" thickBot="1">
      <c r="B56" s="158"/>
      <c r="C56" s="334" t="s">
        <v>107</v>
      </c>
      <c r="D56" s="321" t="s">
        <v>108</v>
      </c>
      <c r="E56" s="335"/>
      <c r="F56" s="335"/>
      <c r="G56" s="335"/>
      <c r="H56" s="308">
        <f>H49+H54</f>
        <v>0</v>
      </c>
      <c r="I56" s="238"/>
      <c r="J56" s="238"/>
      <c r="K56" s="202"/>
      <c r="L56" s="202"/>
      <c r="M56" s="159"/>
    </row>
    <row r="57" spans="2:13" s="83" customFormat="1" ht="4.5" customHeight="1" thickBot="1">
      <c r="B57" s="158"/>
      <c r="C57" s="135"/>
      <c r="D57" s="136"/>
      <c r="E57" s="114"/>
      <c r="F57" s="114"/>
      <c r="G57" s="114"/>
      <c r="H57" s="295"/>
      <c r="I57" s="115"/>
      <c r="J57" s="115"/>
      <c r="K57" s="199"/>
      <c r="L57" s="199"/>
      <c r="M57" s="159"/>
    </row>
    <row r="58" spans="2:13" s="83" customFormat="1" ht="13.5" customHeight="1" thickBot="1">
      <c r="B58" s="158"/>
      <c r="C58" s="127" t="s">
        <v>109</v>
      </c>
      <c r="D58" s="137" t="s">
        <v>110</v>
      </c>
      <c r="E58" s="119"/>
      <c r="F58" s="119"/>
      <c r="G58" s="119"/>
      <c r="H58" s="306">
        <f>H55+H46+H41+H39</f>
        <v>0</v>
      </c>
      <c r="I58" s="120">
        <f>IF($H$29=0,0,H58/$H$29*$I$29)</f>
        <v>0</v>
      </c>
      <c r="J58" s="120">
        <f>IF($H$29=0,0,H58/$H$29*$J$29)</f>
        <v>0</v>
      </c>
      <c r="K58" s="115"/>
      <c r="L58" s="115"/>
      <c r="M58" s="159"/>
    </row>
    <row r="59" spans="2:13" s="83" customFormat="1" ht="7.5" customHeight="1">
      <c r="B59" s="158"/>
      <c r="C59" s="135"/>
      <c r="D59" s="136"/>
      <c r="E59" s="114"/>
      <c r="F59" s="114"/>
      <c r="G59" s="114"/>
      <c r="H59" s="114"/>
      <c r="I59" s="114"/>
      <c r="J59" s="239"/>
      <c r="K59" s="114"/>
      <c r="L59" s="114"/>
      <c r="M59" s="159"/>
    </row>
    <row r="60" spans="2:13" s="83" customFormat="1" ht="13.5" customHeight="1">
      <c r="B60" s="158"/>
      <c r="C60" s="138" t="s">
        <v>175</v>
      </c>
      <c r="D60" s="139"/>
      <c r="E60" s="119"/>
      <c r="F60" s="119"/>
      <c r="G60" s="119"/>
      <c r="H60" s="74">
        <v>129.7</v>
      </c>
      <c r="I60" s="113"/>
      <c r="J60" s="240"/>
      <c r="K60" s="188"/>
      <c r="L60" s="188"/>
      <c r="M60" s="159"/>
    </row>
    <row r="61" spans="2:13" s="83" customFormat="1" ht="14.25" customHeight="1" hidden="1">
      <c r="B61" s="158"/>
      <c r="C61" s="113"/>
      <c r="D61" s="179"/>
      <c r="E61" s="179"/>
      <c r="F61" s="179"/>
      <c r="G61" s="179"/>
      <c r="H61" s="180"/>
      <c r="I61" s="151"/>
      <c r="J61" s="151"/>
      <c r="K61" s="151"/>
      <c r="L61" s="151"/>
      <c r="M61" s="164"/>
    </row>
    <row r="62" spans="2:13" s="83" customFormat="1" ht="15" customHeight="1" hidden="1">
      <c r="B62" s="158"/>
      <c r="C62" s="113"/>
      <c r="D62" s="178"/>
      <c r="E62" s="178"/>
      <c r="F62" s="178"/>
      <c r="G62" s="178"/>
      <c r="H62" s="181"/>
      <c r="I62" s="115"/>
      <c r="J62" s="115"/>
      <c r="K62" s="115"/>
      <c r="L62" s="115"/>
      <c r="M62" s="164"/>
    </row>
    <row r="63" spans="2:13" s="83" customFormat="1" ht="15" customHeight="1" hidden="1">
      <c r="B63" s="158"/>
      <c r="C63" s="113"/>
      <c r="D63" s="178"/>
      <c r="E63" s="178"/>
      <c r="F63" s="178"/>
      <c r="G63" s="178"/>
      <c r="H63" s="182"/>
      <c r="I63" s="115"/>
      <c r="J63" s="115"/>
      <c r="K63" s="115"/>
      <c r="L63" s="115"/>
      <c r="M63" s="164"/>
    </row>
    <row r="64" spans="2:13" s="83" customFormat="1" ht="15" customHeight="1" hidden="1">
      <c r="B64" s="158"/>
      <c r="C64" s="113"/>
      <c r="D64" s="178"/>
      <c r="E64" s="178"/>
      <c r="F64" s="178"/>
      <c r="G64" s="178"/>
      <c r="H64" s="180">
        <f>H63/3</f>
        <v>0</v>
      </c>
      <c r="I64" s="115"/>
      <c r="J64" s="115"/>
      <c r="K64" s="115"/>
      <c r="L64" s="115"/>
      <c r="M64" s="164"/>
    </row>
    <row r="65" spans="2:13" s="83" customFormat="1" ht="15" customHeight="1" hidden="1">
      <c r="B65" s="158"/>
      <c r="C65" s="113"/>
      <c r="D65" s="148"/>
      <c r="E65" s="148"/>
      <c r="F65" s="148"/>
      <c r="G65" s="148"/>
      <c r="H65" s="150"/>
      <c r="I65" s="184"/>
      <c r="J65" s="185"/>
      <c r="K65" s="185"/>
      <c r="L65" s="185"/>
      <c r="M65" s="164"/>
    </row>
    <row r="66" spans="2:13" s="83" customFormat="1" ht="15" customHeight="1" hidden="1">
      <c r="B66" s="158"/>
      <c r="C66" s="113"/>
      <c r="D66" s="148"/>
      <c r="E66" s="148"/>
      <c r="F66" s="148"/>
      <c r="G66" s="148"/>
      <c r="H66" s="150"/>
      <c r="I66" s="186"/>
      <c r="J66" s="186"/>
      <c r="K66" s="186"/>
      <c r="L66" s="186"/>
      <c r="M66" s="164"/>
    </row>
    <row r="67" spans="2:13" s="83" customFormat="1" ht="15" customHeight="1" hidden="1">
      <c r="B67" s="158"/>
      <c r="C67" s="113"/>
      <c r="D67" s="149"/>
      <c r="E67" s="149"/>
      <c r="F67" s="149"/>
      <c r="G67" s="149"/>
      <c r="H67" s="150"/>
      <c r="I67" s="151" t="e">
        <f>#REF!/3*2*H62/12</f>
        <v>#REF!</v>
      </c>
      <c r="J67" s="151" t="e">
        <f>H64-I67</f>
        <v>#REF!</v>
      </c>
      <c r="K67" s="151"/>
      <c r="L67" s="151"/>
      <c r="M67" s="164"/>
    </row>
    <row r="68" spans="2:13" s="83" customFormat="1" ht="15" customHeight="1" hidden="1">
      <c r="B68" s="158"/>
      <c r="C68" s="113"/>
      <c r="D68" s="149"/>
      <c r="E68" s="149"/>
      <c r="F68" s="149"/>
      <c r="G68" s="149"/>
      <c r="H68" s="150"/>
      <c r="I68" s="151" t="e">
        <f>#REF!/3*2*H62/12*90%</f>
        <v>#REF!</v>
      </c>
      <c r="J68" s="151" t="e">
        <f>H64-I68</f>
        <v>#REF!</v>
      </c>
      <c r="K68" s="151"/>
      <c r="L68" s="151"/>
      <c r="M68" s="164"/>
    </row>
    <row r="69" spans="2:13" s="83" customFormat="1" ht="15" customHeight="1" hidden="1">
      <c r="B69" s="158"/>
      <c r="C69" s="113"/>
      <c r="D69" s="149"/>
      <c r="E69" s="149"/>
      <c r="F69" s="149"/>
      <c r="G69" s="149"/>
      <c r="H69" s="150"/>
      <c r="I69" s="151" t="e">
        <f>#REF!/3*2*H62/12*80%</f>
        <v>#REF!</v>
      </c>
      <c r="J69" s="151" t="e">
        <f>H64-I69</f>
        <v>#REF!</v>
      </c>
      <c r="K69" s="151"/>
      <c r="L69" s="151"/>
      <c r="M69" s="164"/>
    </row>
    <row r="70" spans="2:13" s="83" customFormat="1" ht="15" customHeight="1" hidden="1">
      <c r="B70" s="158"/>
      <c r="C70" s="113"/>
      <c r="D70" s="149"/>
      <c r="E70" s="149"/>
      <c r="F70" s="149"/>
      <c r="G70" s="149"/>
      <c r="H70" s="150"/>
      <c r="I70" s="151" t="e">
        <f>#REF!/3*2*H62/12*70%</f>
        <v>#REF!</v>
      </c>
      <c r="J70" s="151" t="e">
        <f>H64-I70</f>
        <v>#REF!</v>
      </c>
      <c r="K70" s="151"/>
      <c r="L70" s="151"/>
      <c r="M70" s="164"/>
    </row>
    <row r="71" spans="2:13" s="83" customFormat="1" ht="15" customHeight="1" hidden="1">
      <c r="B71" s="158"/>
      <c r="C71" s="113"/>
      <c r="D71" s="149"/>
      <c r="E71" s="149"/>
      <c r="F71" s="149"/>
      <c r="G71" s="149"/>
      <c r="H71" s="150"/>
      <c r="I71" s="151" t="e">
        <f>#REF!/3*2*H62/12*60%</f>
        <v>#REF!</v>
      </c>
      <c r="J71" s="151" t="e">
        <f>H64-I71</f>
        <v>#REF!</v>
      </c>
      <c r="K71" s="151"/>
      <c r="L71" s="151"/>
      <c r="M71" s="164"/>
    </row>
    <row r="72" spans="2:13" s="83" customFormat="1" ht="15" customHeight="1" hidden="1">
      <c r="B72" s="158"/>
      <c r="C72" s="113"/>
      <c r="D72" s="149"/>
      <c r="E72" s="149"/>
      <c r="F72" s="149"/>
      <c r="G72" s="149"/>
      <c r="H72" s="150"/>
      <c r="I72" s="151" t="e">
        <f>#REF!/3*2*H62/12*50%</f>
        <v>#REF!</v>
      </c>
      <c r="J72" s="151" t="e">
        <f>H64-I72</f>
        <v>#REF!</v>
      </c>
      <c r="K72" s="151"/>
      <c r="L72" s="151"/>
      <c r="M72" s="164"/>
    </row>
    <row r="73" spans="2:13" s="83" customFormat="1" ht="15" customHeight="1" hidden="1">
      <c r="B73" s="158"/>
      <c r="C73" s="113"/>
      <c r="D73" s="149"/>
      <c r="E73" s="149"/>
      <c r="F73" s="149"/>
      <c r="G73" s="149"/>
      <c r="H73" s="150"/>
      <c r="I73" s="151" t="e">
        <f>#REF!/3*2*H62/12*40%</f>
        <v>#REF!</v>
      </c>
      <c r="J73" s="151" t="e">
        <f>H64-I73</f>
        <v>#REF!</v>
      </c>
      <c r="K73" s="151"/>
      <c r="L73" s="151"/>
      <c r="M73" s="164"/>
    </row>
    <row r="74" spans="2:13" s="83" customFormat="1" ht="15" customHeight="1" hidden="1">
      <c r="B74" s="158"/>
      <c r="C74" s="113"/>
      <c r="D74" s="149"/>
      <c r="E74" s="149"/>
      <c r="F74" s="149"/>
      <c r="G74" s="149"/>
      <c r="H74" s="150"/>
      <c r="I74" s="151" t="e">
        <f>#REF!/3*2*H62/12*30%</f>
        <v>#REF!</v>
      </c>
      <c r="J74" s="151" t="e">
        <f>H64-I74</f>
        <v>#REF!</v>
      </c>
      <c r="K74" s="151"/>
      <c r="L74" s="151"/>
      <c r="M74" s="164"/>
    </row>
    <row r="75" spans="2:13" s="83" customFormat="1" ht="15" customHeight="1" hidden="1">
      <c r="B75" s="158"/>
      <c r="C75" s="113"/>
      <c r="D75" s="149"/>
      <c r="E75" s="149"/>
      <c r="F75" s="149"/>
      <c r="G75" s="149"/>
      <c r="H75" s="150"/>
      <c r="I75" s="151" t="e">
        <f>#REF!/3*2*H62/12*20%</f>
        <v>#REF!</v>
      </c>
      <c r="J75" s="151" t="e">
        <f>H64-I75</f>
        <v>#REF!</v>
      </c>
      <c r="K75" s="151"/>
      <c r="L75" s="151"/>
      <c r="M75" s="164"/>
    </row>
    <row r="76" spans="2:13" s="83" customFormat="1" ht="15" customHeight="1" hidden="1">
      <c r="B76" s="158"/>
      <c r="C76" s="113"/>
      <c r="D76" s="149"/>
      <c r="E76" s="149"/>
      <c r="F76" s="149"/>
      <c r="G76" s="149"/>
      <c r="H76" s="150"/>
      <c r="I76" s="151" t="e">
        <f>#REF!/3*2*H62/12*10%</f>
        <v>#REF!</v>
      </c>
      <c r="J76" s="151" t="e">
        <f>H64-I76</f>
        <v>#REF!</v>
      </c>
      <c r="K76" s="151"/>
      <c r="L76" s="151"/>
      <c r="M76" s="164"/>
    </row>
    <row r="77" spans="2:13" s="83" customFormat="1" ht="15" customHeight="1" hidden="1">
      <c r="B77" s="158"/>
      <c r="C77" s="113"/>
      <c r="D77" s="149"/>
      <c r="E77" s="149"/>
      <c r="F77" s="149"/>
      <c r="G77" s="149"/>
      <c r="H77" s="150"/>
      <c r="I77" s="151" t="e">
        <f>#REF!/3*2*H72/12/3</f>
        <v>#REF!</v>
      </c>
      <c r="J77" s="151" t="e">
        <f>H64-I77</f>
        <v>#REF!</v>
      </c>
      <c r="K77" s="151"/>
      <c r="L77" s="151"/>
      <c r="M77" s="164"/>
    </row>
    <row r="78" spans="2:13" s="83" customFormat="1" ht="15" customHeight="1" hidden="1">
      <c r="B78" s="158"/>
      <c r="C78" s="113"/>
      <c r="D78" s="148"/>
      <c r="E78" s="141"/>
      <c r="F78" s="142"/>
      <c r="G78" s="142"/>
      <c r="H78" s="143"/>
      <c r="I78" s="115"/>
      <c r="J78" s="115"/>
      <c r="K78" s="115"/>
      <c r="L78" s="115"/>
      <c r="M78" s="164"/>
    </row>
    <row r="79" spans="2:13" s="83" customFormat="1" ht="13.5" customHeight="1">
      <c r="B79" s="156"/>
      <c r="C79" s="24"/>
      <c r="D79" s="24"/>
      <c r="E79" s="24"/>
      <c r="F79" s="24"/>
      <c r="G79" s="24"/>
      <c r="H79" s="24"/>
      <c r="I79" s="24"/>
      <c r="J79" s="24"/>
      <c r="K79" s="140"/>
      <c r="L79" s="140"/>
      <c r="M79" s="159"/>
    </row>
    <row r="80" spans="2:13" s="84" customFormat="1" ht="13.5" customHeight="1">
      <c r="B80" s="165"/>
      <c r="C80" s="275"/>
      <c r="D80" s="275"/>
      <c r="E80" s="276"/>
      <c r="F80" s="276"/>
      <c r="G80" s="275"/>
      <c r="H80" s="275"/>
      <c r="I80" s="276"/>
      <c r="J80" s="276"/>
      <c r="K80" s="200"/>
      <c r="L80" s="200"/>
      <c r="M80" s="282"/>
    </row>
    <row r="81" spans="2:13" s="83" customFormat="1" ht="13.5" customHeight="1">
      <c r="B81" s="158"/>
      <c r="C81" s="277"/>
      <c r="D81" s="4"/>
      <c r="E81" s="278"/>
      <c r="F81" s="278"/>
      <c r="G81" s="277"/>
      <c r="H81" s="4"/>
      <c r="I81" s="278"/>
      <c r="J81" s="278"/>
      <c r="K81" s="201"/>
      <c r="L81" s="201"/>
      <c r="M81" s="159"/>
    </row>
    <row r="82" spans="2:13" s="83" customFormat="1" ht="13.5" customHeight="1">
      <c r="B82" s="158"/>
      <c r="C82" s="279"/>
      <c r="D82" s="277"/>
      <c r="E82" s="280"/>
      <c r="F82" s="280"/>
      <c r="G82" s="279"/>
      <c r="H82" s="277"/>
      <c r="I82" s="281"/>
      <c r="J82" s="280"/>
      <c r="K82" s="274"/>
      <c r="L82" s="274"/>
      <c r="M82" s="159"/>
    </row>
    <row r="83" spans="2:13" s="83" customFormat="1" ht="13.5" thickBot="1"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3"/>
    </row>
    <row r="87" ht="12.75">
      <c r="E87" s="244"/>
    </row>
    <row r="88" ht="12.75">
      <c r="E88" s="244"/>
    </row>
    <row r="89" ht="12.75">
      <c r="E89" s="244"/>
    </row>
    <row r="90" ht="12.75">
      <c r="E90" s="244"/>
    </row>
    <row r="91" ht="12.75">
      <c r="E91" s="244"/>
    </row>
    <row r="92" ht="12.75">
      <c r="E92" s="244"/>
    </row>
    <row r="93" ht="12.75">
      <c r="E93" s="244"/>
    </row>
    <row r="94" ht="12.75">
      <c r="E94" s="244"/>
    </row>
    <row r="95" ht="12.75">
      <c r="E95" s="244"/>
    </row>
    <row r="96" ht="12.75">
      <c r="E96" s="244"/>
    </row>
    <row r="97" ht="12.75">
      <c r="E97" s="244"/>
    </row>
    <row r="98" ht="12.75">
      <c r="E98" s="244"/>
    </row>
    <row r="99" ht="12.75">
      <c r="E99" s="244"/>
    </row>
    <row r="100" ht="12.75">
      <c r="E100" s="244"/>
    </row>
    <row r="101" ht="12.75">
      <c r="E101" s="244"/>
    </row>
    <row r="102" ht="12.75">
      <c r="E102" s="244"/>
    </row>
    <row r="103" ht="12.75">
      <c r="E103" s="244"/>
    </row>
    <row r="104" ht="12.75">
      <c r="E104" s="244"/>
    </row>
    <row r="105" ht="12.75">
      <c r="E105" s="244"/>
    </row>
    <row r="106" ht="12.75">
      <c r="E106" s="244"/>
    </row>
    <row r="107" ht="12.75">
      <c r="E107" s="244"/>
    </row>
    <row r="108" ht="12.75">
      <c r="E108" s="244"/>
    </row>
    <row r="109" ht="12.75">
      <c r="E109" s="244"/>
    </row>
    <row r="110" ht="12.75">
      <c r="E110" s="244"/>
    </row>
    <row r="111" ht="12.75">
      <c r="E111" s="244"/>
    </row>
    <row r="112" ht="12.75">
      <c r="E112" s="244"/>
    </row>
    <row r="113" ht="12.75">
      <c r="E113" s="244"/>
    </row>
    <row r="114" ht="12.75">
      <c r="E114" s="244"/>
    </row>
    <row r="115" ht="12.75">
      <c r="E115" s="244"/>
    </row>
    <row r="116" ht="12.75">
      <c r="E116" s="244"/>
    </row>
    <row r="117" ht="12.75">
      <c r="E117" s="244"/>
    </row>
    <row r="118" ht="12.75">
      <c r="E118" s="244"/>
    </row>
    <row r="119" ht="12.75">
      <c r="E119" s="244"/>
    </row>
    <row r="120" ht="12.75">
      <c r="E120" s="244"/>
    </row>
    <row r="121" ht="12.75">
      <c r="E121" s="244"/>
    </row>
    <row r="122" ht="12.75">
      <c r="E122" s="244"/>
    </row>
    <row r="123" ht="12.75">
      <c r="E123" s="244"/>
    </row>
    <row r="124" ht="12.75">
      <c r="E124" s="244"/>
    </row>
    <row r="125" ht="12.75">
      <c r="E125" s="244"/>
    </row>
    <row r="126" ht="12.75">
      <c r="E126" s="244"/>
    </row>
    <row r="127" ht="12.75">
      <c r="E127" s="244"/>
    </row>
    <row r="128" ht="12.75">
      <c r="E128" s="244"/>
    </row>
    <row r="129" ht="12.75">
      <c r="E129" s="244"/>
    </row>
    <row r="130" ht="12.75">
      <c r="E130" s="244"/>
    </row>
    <row r="131" ht="12.75">
      <c r="E131" s="244"/>
    </row>
    <row r="132" ht="12.75">
      <c r="E132" s="244"/>
    </row>
    <row r="133" ht="12.75">
      <c r="E133" s="244"/>
    </row>
    <row r="134" ht="12.75">
      <c r="E134" s="244"/>
    </row>
    <row r="135" ht="12.75">
      <c r="E135" s="244"/>
    </row>
    <row r="136" ht="12.75">
      <c r="E136" s="244"/>
    </row>
    <row r="137" ht="12.75">
      <c r="E137" s="244"/>
    </row>
    <row r="138" ht="12.75">
      <c r="E138" s="244"/>
    </row>
    <row r="139" ht="12.75">
      <c r="E139" s="244"/>
    </row>
    <row r="140" ht="12.75">
      <c r="E140" s="244"/>
    </row>
    <row r="141" ht="12.75">
      <c r="E141" s="244"/>
    </row>
    <row r="142" ht="12.75">
      <c r="E142" s="244"/>
    </row>
    <row r="143" ht="12.75">
      <c r="E143" s="244"/>
    </row>
    <row r="144" ht="12.75">
      <c r="E144" s="244"/>
    </row>
    <row r="145" ht="12.75">
      <c r="E145" s="244"/>
    </row>
    <row r="146" ht="12.75">
      <c r="E146" s="244"/>
    </row>
    <row r="147" ht="12.75">
      <c r="E147" s="244"/>
    </row>
    <row r="148" ht="12.75">
      <c r="E148" s="244"/>
    </row>
    <row r="149" ht="12.75">
      <c r="E149" s="244"/>
    </row>
    <row r="150" ht="12.75">
      <c r="E150" s="244"/>
    </row>
    <row r="151" ht="12.75">
      <c r="E151" s="244"/>
    </row>
    <row r="152" ht="12.75">
      <c r="E152" s="244"/>
    </row>
    <row r="153" ht="12.75">
      <c r="E153" s="244"/>
    </row>
    <row r="154" ht="12.75">
      <c r="E154" s="244"/>
    </row>
    <row r="155" ht="12.75">
      <c r="E155" s="244"/>
    </row>
    <row r="156" ht="12.75">
      <c r="E156" s="244"/>
    </row>
    <row r="157" ht="12.75">
      <c r="E157" s="244"/>
    </row>
    <row r="158" ht="12.75">
      <c r="E158" s="244"/>
    </row>
    <row r="159" ht="12.75">
      <c r="E159" s="244"/>
    </row>
    <row r="160" ht="12.75">
      <c r="E160" s="244"/>
    </row>
    <row r="161" ht="12.75">
      <c r="E161" s="244"/>
    </row>
    <row r="162" ht="12.75">
      <c r="E162" s="244"/>
    </row>
    <row r="163" ht="12.75">
      <c r="E163" s="244"/>
    </row>
    <row r="164" ht="12.75">
      <c r="E164" s="244"/>
    </row>
    <row r="165" ht="12.75">
      <c r="E165" s="244"/>
    </row>
    <row r="166" ht="12.75">
      <c r="E166" s="244"/>
    </row>
    <row r="167" ht="12.75">
      <c r="E167" s="244"/>
    </row>
    <row r="168" ht="12.75">
      <c r="E168" s="244"/>
    </row>
    <row r="169" ht="12.75">
      <c r="E169" s="244"/>
    </row>
    <row r="170" ht="12.75">
      <c r="E170" s="244"/>
    </row>
    <row r="171" ht="12.75">
      <c r="E171" s="244"/>
    </row>
    <row r="172" ht="12.75">
      <c r="E172" s="244"/>
    </row>
    <row r="173" ht="12.75">
      <c r="E173" s="244"/>
    </row>
    <row r="174" ht="12.75">
      <c r="E174" s="244"/>
    </row>
    <row r="175" ht="12.75">
      <c r="E175" s="244"/>
    </row>
    <row r="176" ht="12.75">
      <c r="E176" s="244"/>
    </row>
    <row r="177" ht="12.75">
      <c r="E177" s="244"/>
    </row>
    <row r="178" ht="12.75">
      <c r="E178" s="244"/>
    </row>
    <row r="179" ht="12.75">
      <c r="E179" s="244"/>
    </row>
    <row r="180" ht="12.75">
      <c r="E180" s="244"/>
    </row>
    <row r="181" ht="12.75">
      <c r="E181" s="244"/>
    </row>
    <row r="182" ht="12.75">
      <c r="E182" s="244"/>
    </row>
    <row r="183" ht="12.75">
      <c r="E183" s="244"/>
    </row>
    <row r="184" ht="12.75">
      <c r="E184" s="244"/>
    </row>
    <row r="185" ht="12.75">
      <c r="E185" s="244"/>
    </row>
    <row r="186" ht="12.75">
      <c r="E186" s="244"/>
    </row>
    <row r="187" ht="12.75">
      <c r="E187" s="244"/>
    </row>
    <row r="188" ht="12.75">
      <c r="E188" s="244"/>
    </row>
    <row r="189" ht="12.75">
      <c r="E189" s="244"/>
    </row>
    <row r="190" ht="12.75">
      <c r="E190" s="244"/>
    </row>
    <row r="191" ht="12.75">
      <c r="E191" s="244"/>
    </row>
    <row r="192" ht="12.75">
      <c r="E192" s="244"/>
    </row>
    <row r="193" ht="12.75">
      <c r="E193" s="244"/>
    </row>
    <row r="194" ht="12.75">
      <c r="E194" s="244"/>
    </row>
    <row r="195" ht="12.75">
      <c r="E195" s="244"/>
    </row>
    <row r="196" ht="12.75">
      <c r="E196" s="244"/>
    </row>
    <row r="197" ht="12.75">
      <c r="E197" s="244"/>
    </row>
    <row r="198" ht="12.75">
      <c r="E198" s="244"/>
    </row>
    <row r="199" ht="12.75">
      <c r="E199" s="244"/>
    </row>
    <row r="200" ht="12.75">
      <c r="E200" s="244"/>
    </row>
    <row r="201" ht="12.75">
      <c r="E201" s="244"/>
    </row>
    <row r="202" ht="12.75">
      <c r="E202" s="244"/>
    </row>
    <row r="203" ht="12.75">
      <c r="E203" s="244"/>
    </row>
    <row r="204" ht="12.75">
      <c r="E204" s="244"/>
    </row>
    <row r="205" ht="12.75">
      <c r="E205" s="244"/>
    </row>
    <row r="206" ht="12.75">
      <c r="E206" s="244"/>
    </row>
    <row r="207" ht="12.75">
      <c r="E207" s="244"/>
    </row>
    <row r="208" ht="12.75">
      <c r="E208" s="244"/>
    </row>
    <row r="209" ht="12.75">
      <c r="E209" s="244"/>
    </row>
    <row r="210" ht="12.75">
      <c r="E210" s="244"/>
    </row>
    <row r="211" ht="12.75">
      <c r="E211" s="244"/>
    </row>
    <row r="212" ht="12.75">
      <c r="E212" s="244"/>
    </row>
    <row r="213" ht="12.75">
      <c r="E213" s="244"/>
    </row>
    <row r="214" ht="12.75">
      <c r="E214" s="244"/>
    </row>
    <row r="215" ht="12.75">
      <c r="E215" s="244"/>
    </row>
    <row r="216" ht="12.75">
      <c r="E216" s="244"/>
    </row>
    <row r="217" ht="12.75">
      <c r="E217" s="244"/>
    </row>
    <row r="218" ht="12.75">
      <c r="E218" s="244"/>
    </row>
    <row r="219" ht="12.75">
      <c r="E219" s="244"/>
    </row>
    <row r="220" ht="12.75">
      <c r="E220" s="244"/>
    </row>
    <row r="221" ht="12.75">
      <c r="E221" s="244"/>
    </row>
    <row r="222" ht="12.75">
      <c r="E222" s="244"/>
    </row>
    <row r="223" ht="12.75">
      <c r="E223" s="244"/>
    </row>
    <row r="224" ht="12.75">
      <c r="E224" s="244"/>
    </row>
    <row r="225" ht="12.75">
      <c r="E225" s="244"/>
    </row>
    <row r="226" ht="12.75">
      <c r="E226" s="244"/>
    </row>
    <row r="227" ht="12.75">
      <c r="E227" s="244"/>
    </row>
    <row r="228" ht="12.75">
      <c r="E228" s="244"/>
    </row>
    <row r="229" ht="12.75">
      <c r="E229" s="244"/>
    </row>
    <row r="230" ht="12.75">
      <c r="E230" s="244"/>
    </row>
    <row r="231" ht="12.75">
      <c r="E231" s="244"/>
    </row>
    <row r="232" ht="12.75">
      <c r="E232" s="244"/>
    </row>
    <row r="233" ht="12.75">
      <c r="E233" s="244"/>
    </row>
    <row r="234" ht="12.75">
      <c r="E234" s="244"/>
    </row>
    <row r="235" ht="12.75">
      <c r="E235" s="244"/>
    </row>
    <row r="236" ht="12.75">
      <c r="E236" s="244"/>
    </row>
    <row r="237" ht="12.75">
      <c r="E237" s="244"/>
    </row>
    <row r="238" ht="12.75">
      <c r="E238" s="244"/>
    </row>
    <row r="239" ht="12.75">
      <c r="E239" s="244"/>
    </row>
    <row r="240" ht="12.75">
      <c r="E240" s="244"/>
    </row>
    <row r="241" ht="12.75">
      <c r="E241" s="244"/>
    </row>
  </sheetData>
  <sheetProtection/>
  <printOptions horizontalCentered="1" verticalCentered="1"/>
  <pageMargins left="0" right="0" top="0" bottom="0" header="0.16" footer="0.18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showZeros="0" zoomScalePageLayoutView="0" workbookViewId="0" topLeftCell="A1">
      <selection activeCell="L22" sqref="L22"/>
    </sheetView>
  </sheetViews>
  <sheetFormatPr defaultColWidth="9.140625" defaultRowHeight="12.75"/>
  <cols>
    <col min="1" max="1" width="4.00390625" style="0" customWidth="1"/>
    <col min="2" max="6" width="17.7109375" style="0" customWidth="1"/>
    <col min="7" max="7" width="3.7109375" style="0" customWidth="1"/>
  </cols>
  <sheetData>
    <row r="1" spans="1:7" ht="12.75">
      <c r="A1" s="23"/>
      <c r="B1" s="24"/>
      <c r="C1" s="24"/>
      <c r="D1" s="24"/>
      <c r="E1" s="24"/>
      <c r="F1" s="24"/>
      <c r="G1" s="9"/>
    </row>
    <row r="2" spans="1:7" ht="12.75">
      <c r="A2" s="11"/>
      <c r="B2" s="4"/>
      <c r="C2" s="4"/>
      <c r="D2" s="4"/>
      <c r="E2" s="4"/>
      <c r="F2" s="4"/>
      <c r="G2" s="10"/>
    </row>
    <row r="3" spans="1:7" ht="12.75">
      <c r="A3" s="11"/>
      <c r="B3" s="4"/>
      <c r="C3" s="4"/>
      <c r="D3" s="4"/>
      <c r="E3" s="4"/>
      <c r="F3" s="4"/>
      <c r="G3" s="10"/>
    </row>
    <row r="4" spans="1:7" ht="12.75">
      <c r="A4" s="11"/>
      <c r="B4" s="265" t="s">
        <v>111</v>
      </c>
      <c r="C4" s="64"/>
      <c r="D4" s="64"/>
      <c r="E4" s="64"/>
      <c r="F4" s="68"/>
      <c r="G4" s="10"/>
    </row>
    <row r="5" spans="1:7" ht="12.75">
      <c r="A5" s="11"/>
      <c r="B5" s="85" t="s">
        <v>112</v>
      </c>
      <c r="C5" s="67"/>
      <c r="D5" s="67"/>
      <c r="E5" s="67"/>
      <c r="F5" s="233"/>
      <c r="G5" s="10"/>
    </row>
    <row r="6" spans="1:7" ht="12.75">
      <c r="A6" s="25"/>
      <c r="B6" s="49" t="s">
        <v>113</v>
      </c>
      <c r="C6" s="49" t="s">
        <v>114</v>
      </c>
      <c r="D6" s="49" t="s">
        <v>115</v>
      </c>
      <c r="E6" s="49" t="s">
        <v>116</v>
      </c>
      <c r="F6" s="52" t="s">
        <v>117</v>
      </c>
      <c r="G6" s="26"/>
    </row>
    <row r="7" spans="1:7" ht="12.75">
      <c r="A7" s="11"/>
      <c r="B7" s="312"/>
      <c r="C7" s="312">
        <v>0</v>
      </c>
      <c r="D7" s="312"/>
      <c r="E7" s="312"/>
      <c r="F7" s="313">
        <v>0</v>
      </c>
      <c r="G7" s="10"/>
    </row>
    <row r="8" spans="1:7" ht="12.75">
      <c r="A8" s="11"/>
      <c r="B8" s="85" t="s">
        <v>118</v>
      </c>
      <c r="C8" s="67"/>
      <c r="D8" s="67"/>
      <c r="E8" s="85" t="s">
        <v>119</v>
      </c>
      <c r="F8" s="233"/>
      <c r="G8" s="10"/>
    </row>
    <row r="9" spans="1:7" ht="12.75">
      <c r="A9" s="25"/>
      <c r="B9" s="49" t="s">
        <v>120</v>
      </c>
      <c r="C9" s="49" t="s">
        <v>121</v>
      </c>
      <c r="D9" s="51"/>
      <c r="E9" s="49" t="s">
        <v>120</v>
      </c>
      <c r="F9" s="52" t="s">
        <v>122</v>
      </c>
      <c r="G9" s="26"/>
    </row>
    <row r="10" spans="1:7" ht="12.75">
      <c r="A10" s="11"/>
      <c r="B10" s="245"/>
      <c r="C10" s="246"/>
      <c r="D10" s="247"/>
      <c r="E10" s="245"/>
      <c r="F10" s="248"/>
      <c r="G10" s="10"/>
    </row>
    <row r="11" spans="1:7" ht="12.75">
      <c r="A11" s="11"/>
      <c r="B11" s="4"/>
      <c r="C11" s="4"/>
      <c r="D11" s="4"/>
      <c r="E11" s="4"/>
      <c r="F11" s="4"/>
      <c r="G11" s="10"/>
    </row>
    <row r="12" spans="1:7" ht="12.75">
      <c r="A12" s="11"/>
      <c r="B12" s="4"/>
      <c r="C12" s="4"/>
      <c r="D12" s="4"/>
      <c r="E12" s="4"/>
      <c r="F12" s="4"/>
      <c r="G12" s="10"/>
    </row>
    <row r="13" spans="1:7" ht="12.75">
      <c r="A13" s="11"/>
      <c r="B13" s="265" t="s">
        <v>123</v>
      </c>
      <c r="C13" s="64"/>
      <c r="D13" s="64"/>
      <c r="E13" s="64"/>
      <c r="F13" s="68"/>
      <c r="G13" s="10"/>
    </row>
    <row r="14" spans="1:7" ht="12.75">
      <c r="A14" s="11"/>
      <c r="B14" s="85" t="s">
        <v>124</v>
      </c>
      <c r="C14" s="67"/>
      <c r="D14" s="67"/>
      <c r="E14" s="67"/>
      <c r="F14" s="53">
        <f>'Side 2'!H56</f>
        <v>0</v>
      </c>
      <c r="G14" s="10"/>
    </row>
    <row r="15" spans="1:7" ht="12.75">
      <c r="A15" s="11"/>
      <c r="B15" s="27" t="s">
        <v>125</v>
      </c>
      <c r="C15" s="63"/>
      <c r="D15" s="63"/>
      <c r="E15" s="249">
        <v>0</v>
      </c>
      <c r="F15" s="44"/>
      <c r="G15" s="10"/>
    </row>
    <row r="16" spans="1:7" ht="12.75">
      <c r="A16" s="11"/>
      <c r="B16" s="27" t="s">
        <v>126</v>
      </c>
      <c r="C16" s="64"/>
      <c r="D16" s="64"/>
      <c r="E16" s="250">
        <v>0</v>
      </c>
      <c r="F16" s="44"/>
      <c r="G16" s="10"/>
    </row>
    <row r="17" spans="1:7" ht="12.75">
      <c r="A17" s="11"/>
      <c r="B17" s="2" t="s">
        <v>127</v>
      </c>
      <c r="C17" s="63"/>
      <c r="D17" s="63"/>
      <c r="E17" s="249">
        <v>0</v>
      </c>
      <c r="F17" s="44"/>
      <c r="G17" s="10"/>
    </row>
    <row r="18" spans="1:7" ht="12.75">
      <c r="A18" s="11"/>
      <c r="B18" s="27" t="s">
        <v>128</v>
      </c>
      <c r="C18" s="64"/>
      <c r="D18" s="64"/>
      <c r="E18" s="250">
        <v>0</v>
      </c>
      <c r="F18" s="44"/>
      <c r="G18" s="10"/>
    </row>
    <row r="19" spans="1:7" ht="12.75">
      <c r="A19" s="11"/>
      <c r="B19" s="2" t="s">
        <v>129</v>
      </c>
      <c r="C19" s="63"/>
      <c r="D19" s="63"/>
      <c r="E19" s="249">
        <v>0</v>
      </c>
      <c r="F19" s="44"/>
      <c r="G19" s="10"/>
    </row>
    <row r="20" spans="1:7" ht="12.75">
      <c r="A20" s="11"/>
      <c r="B20" s="85" t="s">
        <v>130</v>
      </c>
      <c r="C20" s="67"/>
      <c r="D20" s="67"/>
      <c r="E20" s="251">
        <v>0</v>
      </c>
      <c r="F20" s="45"/>
      <c r="G20" s="10"/>
    </row>
    <row r="21" spans="1:7" ht="12.75">
      <c r="A21" s="11"/>
      <c r="B21" s="85" t="s">
        <v>131</v>
      </c>
      <c r="C21" s="67"/>
      <c r="D21" s="67"/>
      <c r="E21" s="252">
        <v>0</v>
      </c>
      <c r="F21" s="53">
        <v>0</v>
      </c>
      <c r="G21" s="10"/>
    </row>
    <row r="22" spans="1:7" ht="12.75">
      <c r="A22" s="11"/>
      <c r="B22" s="85" t="s">
        <v>132</v>
      </c>
      <c r="C22" s="67"/>
      <c r="D22" s="67"/>
      <c r="E22" s="6"/>
      <c r="F22" s="53">
        <f>SUM(F14:F21)</f>
        <v>0</v>
      </c>
      <c r="G22" s="10"/>
    </row>
    <row r="23" spans="1:7" ht="12.75">
      <c r="A23" s="11"/>
      <c r="B23" s="4"/>
      <c r="C23" s="4"/>
      <c r="D23" s="4"/>
      <c r="E23" s="4"/>
      <c r="F23" s="4"/>
      <c r="G23" s="10"/>
    </row>
    <row r="24" spans="1:7" ht="12.75">
      <c r="A24" s="11"/>
      <c r="B24" s="4"/>
      <c r="C24" s="4"/>
      <c r="D24" s="4"/>
      <c r="E24" s="4"/>
      <c r="F24" s="4"/>
      <c r="G24" s="10"/>
    </row>
    <row r="25" spans="1:7" ht="12.75">
      <c r="A25" s="11"/>
      <c r="B25" s="265" t="s">
        <v>133</v>
      </c>
      <c r="C25" s="64"/>
      <c r="D25" s="64"/>
      <c r="E25" s="64"/>
      <c r="F25" s="68"/>
      <c r="G25" s="10"/>
    </row>
    <row r="26" spans="1:7" ht="12.75">
      <c r="A26" s="11"/>
      <c r="B26" s="27" t="s">
        <v>134</v>
      </c>
      <c r="C26" s="68"/>
      <c r="D26" s="52" t="s">
        <v>135</v>
      </c>
      <c r="E26" s="241"/>
      <c r="F26" s="52" t="s">
        <v>135</v>
      </c>
      <c r="G26" s="10"/>
    </row>
    <row r="27" spans="1:7" ht="12.75">
      <c r="A27" s="11"/>
      <c r="B27" s="2"/>
      <c r="C27" s="242" t="s">
        <v>136</v>
      </c>
      <c r="D27" s="248"/>
      <c r="E27" s="243" t="s">
        <v>137</v>
      </c>
      <c r="F27" s="248"/>
      <c r="G27" s="10"/>
    </row>
    <row r="28" spans="1:7" ht="12.75">
      <c r="A28" s="11"/>
      <c r="B28" s="4"/>
      <c r="C28" s="4"/>
      <c r="D28" s="4"/>
      <c r="E28" s="4"/>
      <c r="F28" s="4"/>
      <c r="G28" s="10"/>
    </row>
    <row r="29" spans="1:7" ht="12.75">
      <c r="A29" s="11"/>
      <c r="B29" s="4"/>
      <c r="C29" s="4"/>
      <c r="D29" s="4"/>
      <c r="E29" s="4"/>
      <c r="F29" s="4"/>
      <c r="G29" s="10"/>
    </row>
    <row r="30" spans="1:7" ht="12.75">
      <c r="A30" s="11"/>
      <c r="B30" s="265" t="s">
        <v>158</v>
      </c>
      <c r="C30" s="64"/>
      <c r="D30" s="64"/>
      <c r="E30" s="64"/>
      <c r="F30" s="68"/>
      <c r="G30" s="10"/>
    </row>
    <row r="31" spans="1:7" ht="12.75">
      <c r="A31" s="11"/>
      <c r="B31" s="99"/>
      <c r="C31" s="100"/>
      <c r="D31" s="100"/>
      <c r="E31" s="100"/>
      <c r="F31" s="101"/>
      <c r="G31" s="10"/>
    </row>
    <row r="32" spans="1:7" ht="12.75">
      <c r="A32" s="11"/>
      <c r="B32" s="102"/>
      <c r="C32" s="103"/>
      <c r="D32" s="103"/>
      <c r="E32" s="103"/>
      <c r="F32" s="104"/>
      <c r="G32" s="10"/>
    </row>
    <row r="33" spans="1:7" ht="12.75">
      <c r="A33" s="11"/>
      <c r="B33" s="102"/>
      <c r="C33" s="103"/>
      <c r="D33" s="103"/>
      <c r="E33" s="103"/>
      <c r="F33" s="104"/>
      <c r="G33" s="10"/>
    </row>
    <row r="34" spans="1:7" ht="12.75">
      <c r="A34" s="11"/>
      <c r="B34" s="102"/>
      <c r="C34" s="103"/>
      <c r="D34" s="103"/>
      <c r="E34" s="103"/>
      <c r="F34" s="104"/>
      <c r="G34" s="10"/>
    </row>
    <row r="35" spans="1:7" ht="12.75">
      <c r="A35" s="11"/>
      <c r="B35" s="102"/>
      <c r="C35" s="103"/>
      <c r="D35" s="103"/>
      <c r="E35" s="103"/>
      <c r="F35" s="104"/>
      <c r="G35" s="10"/>
    </row>
    <row r="36" spans="1:7" ht="12.75">
      <c r="A36" s="11"/>
      <c r="B36" s="102"/>
      <c r="C36" s="103"/>
      <c r="D36" s="103"/>
      <c r="E36" s="103"/>
      <c r="F36" s="104"/>
      <c r="G36" s="10"/>
    </row>
    <row r="37" spans="1:7" ht="12.75">
      <c r="A37" s="11"/>
      <c r="B37" s="102"/>
      <c r="C37" s="103"/>
      <c r="D37" s="103"/>
      <c r="E37" s="103"/>
      <c r="F37" s="104"/>
      <c r="G37" s="10"/>
    </row>
    <row r="38" spans="1:7" ht="12.75">
      <c r="A38" s="11"/>
      <c r="B38" s="105"/>
      <c r="C38" s="106"/>
      <c r="D38" s="106"/>
      <c r="E38" s="106"/>
      <c r="F38" s="107"/>
      <c r="G38" s="10"/>
    </row>
    <row r="39" spans="1:7" ht="12.75">
      <c r="A39" s="11"/>
      <c r="B39" s="229" t="s">
        <v>138</v>
      </c>
      <c r="C39" s="66"/>
      <c r="D39" s="66"/>
      <c r="E39" s="66"/>
      <c r="F39" s="69"/>
      <c r="G39" s="10"/>
    </row>
    <row r="40" spans="1:7" ht="12.75">
      <c r="A40" s="11"/>
      <c r="B40" s="229" t="s">
        <v>139</v>
      </c>
      <c r="C40" s="66"/>
      <c r="D40" s="66"/>
      <c r="E40" s="66"/>
      <c r="F40" s="69"/>
      <c r="G40" s="10"/>
    </row>
    <row r="41" spans="1:7" ht="12.75">
      <c r="A41" s="11"/>
      <c r="B41" s="353" t="s">
        <v>140</v>
      </c>
      <c r="C41" s="63"/>
      <c r="D41" s="63"/>
      <c r="E41" s="63"/>
      <c r="F41" s="352"/>
      <c r="G41" s="10"/>
    </row>
    <row r="42" spans="1:7" ht="12.75">
      <c r="A42" s="11"/>
      <c r="B42" s="4"/>
      <c r="C42" s="4"/>
      <c r="D42" s="4"/>
      <c r="E42" s="4"/>
      <c r="F42" s="4"/>
      <c r="G42" s="10"/>
    </row>
    <row r="43" spans="1:7" ht="12.75">
      <c r="A43" s="11"/>
      <c r="B43" s="4"/>
      <c r="C43" s="4"/>
      <c r="D43" s="4"/>
      <c r="E43" s="4"/>
      <c r="F43" s="4"/>
      <c r="G43" s="10"/>
    </row>
    <row r="44" spans="1:7" ht="12.75">
      <c r="A44" s="11"/>
      <c r="B44" s="4"/>
      <c r="C44" s="4"/>
      <c r="D44" s="4"/>
      <c r="E44" s="4"/>
      <c r="F44" s="4"/>
      <c r="G44" s="10"/>
    </row>
    <row r="45" spans="1:7" ht="12.75">
      <c r="A45" s="11"/>
      <c r="B45" s="4"/>
      <c r="C45" s="4"/>
      <c r="D45" s="4"/>
      <c r="E45" s="4"/>
      <c r="F45" s="4"/>
      <c r="G45" s="10"/>
    </row>
    <row r="46" spans="1:7" ht="12.75">
      <c r="A46" s="11"/>
      <c r="B46" s="265" t="s">
        <v>159</v>
      </c>
      <c r="C46" s="64"/>
      <c r="D46" s="64"/>
      <c r="E46" s="64"/>
      <c r="F46" s="68"/>
      <c r="G46" s="10"/>
    </row>
    <row r="47" spans="1:7" ht="12.75">
      <c r="A47" s="11"/>
      <c r="B47" s="85" t="s">
        <v>141</v>
      </c>
      <c r="C47" s="67"/>
      <c r="D47" s="67"/>
      <c r="E47" s="67"/>
      <c r="F47" s="233"/>
      <c r="G47" s="10"/>
    </row>
    <row r="48" spans="1:7" ht="12.75">
      <c r="A48" s="32"/>
      <c r="B48" s="286" t="s">
        <v>142</v>
      </c>
      <c r="C48" s="36"/>
      <c r="D48" s="36"/>
      <c r="E48" s="36"/>
      <c r="F48" s="38"/>
      <c r="G48" s="33"/>
    </row>
    <row r="49" spans="1:7" ht="12.75">
      <c r="A49" s="11"/>
      <c r="B49" s="14"/>
      <c r="C49" s="15"/>
      <c r="D49" s="15"/>
      <c r="E49" s="15"/>
      <c r="F49" s="16"/>
      <c r="G49" s="10"/>
    </row>
    <row r="50" spans="1:7" ht="12.75">
      <c r="A50" s="11"/>
      <c r="B50" s="17"/>
      <c r="C50" s="18"/>
      <c r="D50" s="18"/>
      <c r="E50" s="18"/>
      <c r="F50" s="19"/>
      <c r="G50" s="10"/>
    </row>
    <row r="51" spans="1:7" ht="12.75">
      <c r="A51" s="12"/>
      <c r="B51" s="13"/>
      <c r="C51" s="13"/>
      <c r="D51" s="13"/>
      <c r="E51" s="13"/>
      <c r="F51" s="13"/>
      <c r="G51" s="7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84" spans="1:7" ht="12.75">
      <c r="A84" s="1"/>
      <c r="B84" s="1"/>
      <c r="C84" s="1"/>
      <c r="D84" s="1"/>
      <c r="E84" s="1"/>
      <c r="F84" s="1"/>
      <c r="G84" s="1"/>
    </row>
    <row r="94" spans="1:7" ht="12.75">
      <c r="A94" s="1"/>
      <c r="B94" s="1"/>
      <c r="C94" s="1"/>
      <c r="D94" s="1"/>
      <c r="E94" s="1"/>
      <c r="F94" s="1"/>
      <c r="G94" s="1"/>
    </row>
  </sheetData>
  <sheetProtection/>
  <printOptions horizontalCentered="1" verticalCentered="1"/>
  <pageMargins left="0.196850393700787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 Birkbak</dc:creator>
  <cp:keywords/>
  <dc:description/>
  <cp:lastModifiedBy>anlch</cp:lastModifiedBy>
  <cp:lastPrinted>2012-04-18T09:24:52Z</cp:lastPrinted>
  <dcterms:created xsi:type="dcterms:W3CDTF">1996-12-12T09:43:52Z</dcterms:created>
  <dcterms:modified xsi:type="dcterms:W3CDTF">2013-08-14T11:31:24Z</dcterms:modified>
  <cp:category/>
  <cp:version/>
  <cp:contentType/>
  <cp:contentStatus/>
</cp:coreProperties>
</file>